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0\-Partage\Société\2_AFFAIRES - Doc interne\5_2022\ARCH-22-06 - GENDARMERIE A BRIGNOLES\4_DCE\1_Doc divers\PRO\"/>
    </mc:Choice>
  </mc:AlternateContent>
  <xr:revisionPtr revIDLastSave="0" documentId="13_ncr:1_{8D52CFC0-712D-471E-95B1-4A12560643AA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Lot N°04 ETANCHEITE" sheetId="1" r:id="rId1"/>
  </sheets>
  <definedNames>
    <definedName name="_xlnm.Print_Titles" localSheetId="0">'Lot N°04 ETANCHEITE'!$1:$2</definedName>
    <definedName name="_xlnm.Print_Area" localSheetId="0">'Lot N°04 ETANCHEITE'!$A$1:$O$193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87" i="1" l="1"/>
  <c r="L187" i="1"/>
  <c r="I187" i="1"/>
  <c r="F187" i="1"/>
  <c r="O186" i="1"/>
  <c r="L186" i="1"/>
  <c r="I186" i="1"/>
  <c r="F186" i="1"/>
  <c r="O185" i="1"/>
  <c r="L185" i="1"/>
  <c r="I185" i="1"/>
  <c r="F185" i="1"/>
  <c r="O184" i="1"/>
  <c r="L184" i="1"/>
  <c r="I184" i="1"/>
  <c r="F184" i="1"/>
  <c r="O183" i="1"/>
  <c r="L183" i="1"/>
  <c r="I183" i="1"/>
  <c r="F183" i="1"/>
  <c r="O182" i="1"/>
  <c r="L182" i="1"/>
  <c r="I182" i="1"/>
  <c r="F182" i="1"/>
  <c r="O181" i="1"/>
  <c r="L181" i="1"/>
  <c r="I181" i="1"/>
  <c r="F181" i="1"/>
  <c r="I9" i="1"/>
  <c r="L9" i="1"/>
  <c r="L11" i="1" s="1"/>
  <c r="O9" i="1"/>
  <c r="D9" i="1"/>
  <c r="I11" i="1"/>
  <c r="I12" i="1" s="1"/>
  <c r="O11" i="1"/>
  <c r="O12" i="1" s="1"/>
  <c r="O18" i="1"/>
  <c r="I18" i="1"/>
  <c r="L18" i="1"/>
  <c r="D18" i="1"/>
  <c r="O19" i="1"/>
  <c r="I19" i="1"/>
  <c r="L19" i="1"/>
  <c r="D19" i="1"/>
  <c r="O25" i="1"/>
  <c r="I25" i="1"/>
  <c r="L25" i="1"/>
  <c r="D25" i="1"/>
  <c r="O26" i="1"/>
  <c r="I26" i="1"/>
  <c r="L26" i="1"/>
  <c r="D26" i="1"/>
  <c r="O27" i="1"/>
  <c r="I27" i="1"/>
  <c r="L27" i="1"/>
  <c r="D27" i="1"/>
  <c r="O28" i="1"/>
  <c r="I28" i="1"/>
  <c r="L28" i="1"/>
  <c r="D28" i="1"/>
  <c r="O29" i="1"/>
  <c r="I29" i="1"/>
  <c r="L29" i="1"/>
  <c r="D29" i="1"/>
  <c r="F29" i="1"/>
  <c r="O35" i="1"/>
  <c r="I35" i="1"/>
  <c r="L35" i="1"/>
  <c r="D35" i="1"/>
  <c r="O36" i="1"/>
  <c r="I36" i="1"/>
  <c r="L36" i="1"/>
  <c r="D36" i="1"/>
  <c r="O37" i="1"/>
  <c r="I37" i="1"/>
  <c r="L37" i="1"/>
  <c r="D37" i="1"/>
  <c r="O38" i="1"/>
  <c r="I38" i="1"/>
  <c r="L38" i="1"/>
  <c r="D38" i="1"/>
  <c r="O39" i="1"/>
  <c r="I39" i="1"/>
  <c r="L39" i="1"/>
  <c r="D39" i="1"/>
  <c r="L44" i="1"/>
  <c r="L47" i="1" s="1"/>
  <c r="O44" i="1"/>
  <c r="I44" i="1"/>
  <c r="I47" i="1" s="1"/>
  <c r="D44" i="1"/>
  <c r="L45" i="1"/>
  <c r="O45" i="1"/>
  <c r="I45" i="1"/>
  <c r="D45" i="1"/>
  <c r="L56" i="1"/>
  <c r="O56" i="1"/>
  <c r="I56" i="1"/>
  <c r="D56" i="1"/>
  <c r="L57" i="1"/>
  <c r="O57" i="1"/>
  <c r="I57" i="1"/>
  <c r="I59" i="1" s="1"/>
  <c r="I62" i="1" s="1"/>
  <c r="D57" i="1"/>
  <c r="L68" i="1"/>
  <c r="L71" i="1" s="1"/>
  <c r="O68" i="1"/>
  <c r="O71" i="1" s="1"/>
  <c r="I68" i="1"/>
  <c r="D68" i="1"/>
  <c r="L69" i="1"/>
  <c r="O69" i="1"/>
  <c r="F69" i="1" s="1"/>
  <c r="I69" i="1"/>
  <c r="D69" i="1"/>
  <c r="L80" i="1"/>
  <c r="O80" i="1"/>
  <c r="I80" i="1"/>
  <c r="D80" i="1"/>
  <c r="L81" i="1"/>
  <c r="O81" i="1"/>
  <c r="O83" i="1" s="1"/>
  <c r="O86" i="1" s="1"/>
  <c r="I81" i="1"/>
  <c r="D81" i="1"/>
  <c r="L83" i="1"/>
  <c r="L86" i="1" s="1"/>
  <c r="I92" i="1"/>
  <c r="L92" i="1"/>
  <c r="O92" i="1"/>
  <c r="D92" i="1"/>
  <c r="I93" i="1"/>
  <c r="L93" i="1"/>
  <c r="O93" i="1"/>
  <c r="D93" i="1"/>
  <c r="I94" i="1"/>
  <c r="L94" i="1"/>
  <c r="O94" i="1"/>
  <c r="D94" i="1"/>
  <c r="I95" i="1"/>
  <c r="L95" i="1"/>
  <c r="O95" i="1"/>
  <c r="D95" i="1"/>
  <c r="I101" i="1"/>
  <c r="L101" i="1"/>
  <c r="O101" i="1"/>
  <c r="D101" i="1"/>
  <c r="I102" i="1"/>
  <c r="L102" i="1"/>
  <c r="O102" i="1"/>
  <c r="D102" i="1"/>
  <c r="I103" i="1"/>
  <c r="L103" i="1"/>
  <c r="O103" i="1"/>
  <c r="D103" i="1"/>
  <c r="I104" i="1"/>
  <c r="L104" i="1"/>
  <c r="O104" i="1"/>
  <c r="D104" i="1"/>
  <c r="I105" i="1"/>
  <c r="L105" i="1"/>
  <c r="O105" i="1"/>
  <c r="D105" i="1"/>
  <c r="I106" i="1"/>
  <c r="L106" i="1"/>
  <c r="O106" i="1"/>
  <c r="D106" i="1"/>
  <c r="I107" i="1"/>
  <c r="L107" i="1"/>
  <c r="O107" i="1"/>
  <c r="D107" i="1"/>
  <c r="I108" i="1"/>
  <c r="L108" i="1"/>
  <c r="O108" i="1"/>
  <c r="D108" i="1"/>
  <c r="I109" i="1"/>
  <c r="L109" i="1"/>
  <c r="O109" i="1"/>
  <c r="D109" i="1"/>
  <c r="I110" i="1"/>
  <c r="L110" i="1"/>
  <c r="O110" i="1"/>
  <c r="D110" i="1"/>
  <c r="F110" i="1"/>
  <c r="I111" i="1"/>
  <c r="L111" i="1"/>
  <c r="O111" i="1"/>
  <c r="D111" i="1"/>
  <c r="I112" i="1"/>
  <c r="L112" i="1"/>
  <c r="O112" i="1"/>
  <c r="D112" i="1"/>
  <c r="I118" i="1"/>
  <c r="L118" i="1"/>
  <c r="O118" i="1"/>
  <c r="D118" i="1"/>
  <c r="I119" i="1"/>
  <c r="I121" i="1" s="1"/>
  <c r="L119" i="1"/>
  <c r="O119" i="1"/>
  <c r="D119" i="1"/>
  <c r="L121" i="1"/>
  <c r="O121" i="1"/>
  <c r="I124" i="1"/>
  <c r="L124" i="1"/>
  <c r="L126" i="1" s="1"/>
  <c r="O124" i="1"/>
  <c r="O126" i="1" s="1"/>
  <c r="D124" i="1"/>
  <c r="I129" i="1"/>
  <c r="L129" i="1"/>
  <c r="O129" i="1"/>
  <c r="D129" i="1"/>
  <c r="I130" i="1"/>
  <c r="L130" i="1"/>
  <c r="O130" i="1"/>
  <c r="D130" i="1"/>
  <c r="I135" i="1"/>
  <c r="L135" i="1"/>
  <c r="F135" i="1" s="1"/>
  <c r="F137" i="1" s="1"/>
  <c r="O135" i="1"/>
  <c r="D135" i="1"/>
  <c r="I137" i="1"/>
  <c r="L137" i="1"/>
  <c r="O137" i="1"/>
  <c r="I146" i="1"/>
  <c r="I151" i="1" s="1"/>
  <c r="L146" i="1"/>
  <c r="L151" i="1" s="1"/>
  <c r="O146" i="1"/>
  <c r="D146" i="1"/>
  <c r="I147" i="1"/>
  <c r="F147" i="1" s="1"/>
  <c r="L147" i="1"/>
  <c r="O147" i="1"/>
  <c r="D147" i="1"/>
  <c r="I148" i="1"/>
  <c r="F148" i="1" s="1"/>
  <c r="L148" i="1"/>
  <c r="O148" i="1"/>
  <c r="D148" i="1"/>
  <c r="I149" i="1"/>
  <c r="L149" i="1"/>
  <c r="O149" i="1"/>
  <c r="D149" i="1"/>
  <c r="I155" i="1"/>
  <c r="L155" i="1"/>
  <c r="O155" i="1"/>
  <c r="D155" i="1"/>
  <c r="I156" i="1"/>
  <c r="L156" i="1"/>
  <c r="O156" i="1"/>
  <c r="D156" i="1"/>
  <c r="F156" i="1"/>
  <c r="I157" i="1"/>
  <c r="L157" i="1"/>
  <c r="O157" i="1"/>
  <c r="D157" i="1"/>
  <c r="I158" i="1"/>
  <c r="F158" i="1" s="1"/>
  <c r="L158" i="1"/>
  <c r="O158" i="1"/>
  <c r="D158" i="1"/>
  <c r="I159" i="1"/>
  <c r="L159" i="1"/>
  <c r="O159" i="1"/>
  <c r="D159" i="1"/>
  <c r="I160" i="1"/>
  <c r="L160" i="1"/>
  <c r="O160" i="1"/>
  <c r="D160" i="1"/>
  <c r="F160" i="1"/>
  <c r="I161" i="1"/>
  <c r="L161" i="1"/>
  <c r="O161" i="1"/>
  <c r="D161" i="1"/>
  <c r="I162" i="1"/>
  <c r="L162" i="1"/>
  <c r="O162" i="1"/>
  <c r="D162" i="1"/>
  <c r="F162" i="1"/>
  <c r="I167" i="1"/>
  <c r="L167" i="1"/>
  <c r="L169" i="1" s="1"/>
  <c r="O167" i="1"/>
  <c r="O169" i="1" s="1"/>
  <c r="D167" i="1"/>
  <c r="I172" i="1"/>
  <c r="L172" i="1"/>
  <c r="L174" i="1" s="1"/>
  <c r="O172" i="1"/>
  <c r="O174" i="1" s="1"/>
  <c r="D172" i="1"/>
  <c r="I174" i="1"/>
  <c r="H2" i="1"/>
  <c r="K2" i="1"/>
  <c r="N2" i="1"/>
  <c r="F25" i="1" l="1"/>
  <c r="F37" i="1"/>
  <c r="F107" i="1"/>
  <c r="F106" i="1"/>
  <c r="F94" i="1"/>
  <c r="F118" i="1"/>
  <c r="O47" i="1"/>
  <c r="F167" i="1"/>
  <c r="F169" i="1" s="1"/>
  <c r="F81" i="1"/>
  <c r="F95" i="1"/>
  <c r="I83" i="1"/>
  <c r="I86" i="1" s="1"/>
  <c r="F38" i="1"/>
  <c r="F119" i="1"/>
  <c r="F121" i="1" s="1"/>
  <c r="F56" i="1"/>
  <c r="F28" i="1"/>
  <c r="F18" i="1"/>
  <c r="F130" i="1"/>
  <c r="F103" i="1"/>
  <c r="F93" i="1"/>
  <c r="F36" i="1"/>
  <c r="L12" i="1"/>
  <c r="F129" i="1"/>
  <c r="F26" i="1"/>
  <c r="F102" i="1"/>
  <c r="O74" i="1"/>
  <c r="F44" i="1"/>
  <c r="F159" i="1"/>
  <c r="L114" i="1"/>
  <c r="F172" i="1"/>
  <c r="F174" i="1" s="1"/>
  <c r="I97" i="1"/>
  <c r="F68" i="1"/>
  <c r="F71" i="1" s="1"/>
  <c r="F74" i="1" s="1"/>
  <c r="O114" i="1"/>
  <c r="I114" i="1"/>
  <c r="L164" i="1"/>
  <c r="L177" i="1" s="1"/>
  <c r="I71" i="1"/>
  <c r="I74" i="1" s="1"/>
  <c r="F45" i="1"/>
  <c r="F27" i="1"/>
  <c r="F157" i="1"/>
  <c r="F105" i="1"/>
  <c r="F109" i="1"/>
  <c r="L59" i="1"/>
  <c r="L62" i="1" s="1"/>
  <c r="L41" i="1"/>
  <c r="F111" i="1"/>
  <c r="O97" i="1"/>
  <c r="F161" i="1"/>
  <c r="O132" i="1"/>
  <c r="F9" i="1"/>
  <c r="F11" i="1" s="1"/>
  <c r="I169" i="1"/>
  <c r="O164" i="1"/>
  <c r="L132" i="1"/>
  <c r="F108" i="1"/>
  <c r="F57" i="1"/>
  <c r="L31" i="1"/>
  <c r="F19" i="1"/>
  <c r="F124" i="1"/>
  <c r="F126" i="1" s="1"/>
  <c r="F149" i="1"/>
  <c r="O59" i="1"/>
  <c r="O62" i="1" s="1"/>
  <c r="F104" i="1"/>
  <c r="I41" i="1"/>
  <c r="I31" i="1"/>
  <c r="I164" i="1"/>
  <c r="F92" i="1"/>
  <c r="F35" i="1"/>
  <c r="F80" i="1"/>
  <c r="F39" i="1"/>
  <c r="O151" i="1"/>
  <c r="F112" i="1"/>
  <c r="L74" i="1"/>
  <c r="F146" i="1"/>
  <c r="I132" i="1"/>
  <c r="L97" i="1"/>
  <c r="L140" i="1" s="1"/>
  <c r="O31" i="1"/>
  <c r="I126" i="1"/>
  <c r="F101" i="1"/>
  <c r="L21" i="1"/>
  <c r="O41" i="1"/>
  <c r="I21" i="1"/>
  <c r="O21" i="1"/>
  <c r="F155" i="1"/>
  <c r="F83" i="1" l="1"/>
  <c r="F86" i="1" s="1"/>
  <c r="F97" i="1"/>
  <c r="F31" i="1"/>
  <c r="L50" i="1"/>
  <c r="L189" i="1" s="1"/>
  <c r="F132" i="1"/>
  <c r="I177" i="1"/>
  <c r="F41" i="1"/>
  <c r="O140" i="1"/>
  <c r="F47" i="1"/>
  <c r="F21" i="1"/>
  <c r="F59" i="1"/>
  <c r="F62" i="1" s="1"/>
  <c r="O177" i="1"/>
  <c r="F12" i="1"/>
  <c r="F50" i="1"/>
  <c r="O50" i="1"/>
  <c r="O189" i="1" s="1"/>
  <c r="F164" i="1"/>
  <c r="I50" i="1"/>
  <c r="F114" i="1"/>
  <c r="F140" i="1" s="1"/>
  <c r="I140" i="1"/>
  <c r="I189" i="1"/>
  <c r="F151" i="1"/>
  <c r="F177" i="1" l="1"/>
  <c r="O191" i="1"/>
  <c r="O192" i="1" s="1"/>
  <c r="L191" i="1"/>
  <c r="L192" i="1" s="1"/>
  <c r="I191" i="1"/>
  <c r="I192" i="1"/>
  <c r="F189" i="1"/>
  <c r="F192" i="1" l="1"/>
  <c r="F191" i="1"/>
</calcChain>
</file>

<file path=xl/sharedStrings.xml><?xml version="1.0" encoding="utf-8"?>
<sst xmlns="http://schemas.openxmlformats.org/spreadsheetml/2006/main" count="499" uniqueCount="499">
  <si>
    <t>Cumul des TVA</t>
  </si>
  <si>
    <t>Désignation</t>
  </si>
  <si>
    <t>Unité</t>
  </si>
  <si>
    <t>Quantité</t>
  </si>
  <si>
    <t>Prix</t>
  </si>
  <si>
    <t>Montant H.T.</t>
  </si>
  <si>
    <t>Quantité</t>
  </si>
  <si>
    <t>Montant H.T.</t>
  </si>
  <si>
    <t>Quantité</t>
  </si>
  <si>
    <t>Montant H.T.</t>
  </si>
  <si>
    <t>Quantité</t>
  </si>
  <si>
    <t>Montant H.T.</t>
  </si>
  <si>
    <t>TRAVAUX PREPARATOIRES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</si>
  <si>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</si>
  <si>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</si>
  <si>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</si>
  <si>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</si>
  <si>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</si>
  <si>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</si>
  <si>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</si>
  <si>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2.9</t>
  </si>
  <si>
    <t>DOSSIER DES OUVRAGES EXECUTES</t>
  </si>
  <si>
    <t>CH4</t>
  </si>
  <si>
    <t xml:space="preserve">2.9.1 </t>
  </si>
  <si>
    <t>DOE</t>
  </si>
  <si>
    <t>Ens</t>
  </si>
  <si>
    <t>ART</t>
  </si>
  <si>
    <t>ETA-A052</t>
  </si>
  <si>
    <t>Total DOSSIER DES OUVRAGES EXECUTES</t>
  </si>
  <si>
    <t>STOT</t>
  </si>
  <si>
    <t>Total TRAVAUX PREPARATOIRES</t>
  </si>
  <si>
    <t>STOT_LS0</t>
  </si>
  <si>
    <t>Bâtiment A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</si>
  <si>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</si>
  <si>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</si>
  <si>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</si>
  <si>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</si>
  <si>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</si>
  <si>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</si>
  <si>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</si>
  <si>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2.1</t>
  </si>
  <si>
    <t>TRAVAUX SUR EXISTANTS</t>
  </si>
  <si>
    <t>CH4</t>
  </si>
  <si>
    <t xml:space="preserve">2.1.1 </t>
  </si>
  <si>
    <t>Dépose étanchéité + ouvrages divers</t>
  </si>
  <si>
    <t>M²</t>
  </si>
  <si>
    <t>ART</t>
  </si>
  <si>
    <t>ETA-A084</t>
  </si>
  <si>
    <t xml:space="preserve">2.1.2 </t>
  </si>
  <si>
    <t>Dépose couvertines</t>
  </si>
  <si>
    <t>ML</t>
  </si>
  <si>
    <t>ART</t>
  </si>
  <si>
    <t>ETA-A088</t>
  </si>
  <si>
    <t>Total TRAVAUX SUR EXISTANTS</t>
  </si>
  <si>
    <t>STOT</t>
  </si>
  <si>
    <t>2.2</t>
  </si>
  <si>
    <t>ETANCHEITE TOITURES-TERRASSES INACESSIBLE AVEC PROTECTIONS GRAVILLONS</t>
  </si>
  <si>
    <t>CH4</t>
  </si>
  <si>
    <t>ETA</t>
  </si>
  <si>
    <t>2.2.1</t>
  </si>
  <si>
    <t>Complexe d'étanchéité (avec isolation) compris protection gravillons</t>
  </si>
  <si>
    <t>CH5</t>
  </si>
  <si>
    <t>ETA</t>
  </si>
  <si>
    <t xml:space="preserve">2.2.1.2 </t>
  </si>
  <si>
    <t>Avec isolation de 50 mm épaisseur</t>
  </si>
  <si>
    <t>M²</t>
  </si>
  <si>
    <t>ART</t>
  </si>
  <si>
    <t>ETA-A025</t>
  </si>
  <si>
    <t xml:space="preserve">2.2.2 </t>
  </si>
  <si>
    <t>Relevés d'étanchéité non isolés</t>
  </si>
  <si>
    <t>ML</t>
  </si>
  <si>
    <t>ART</t>
  </si>
  <si>
    <t>ETA-A026</t>
  </si>
  <si>
    <t xml:space="preserve">2.2.3 </t>
  </si>
  <si>
    <t>Entrées d'eau existantes</t>
  </si>
  <si>
    <t>U</t>
  </si>
  <si>
    <t>ART</t>
  </si>
  <si>
    <t>ETA-A090</t>
  </si>
  <si>
    <t xml:space="preserve">2.2.4 </t>
  </si>
  <si>
    <t>Trop-pleins</t>
  </si>
  <si>
    <t>U</t>
  </si>
  <si>
    <t>ART</t>
  </si>
  <si>
    <t>ETA-A029</t>
  </si>
  <si>
    <t xml:space="preserve">2.2.13 </t>
  </si>
  <si>
    <t>Crochets d'ancrage</t>
  </si>
  <si>
    <t>U</t>
  </si>
  <si>
    <t>ART</t>
  </si>
  <si>
    <t>ETA-A033</t>
  </si>
  <si>
    <t>Total ETANCHEITE TOITURES-TERRASSES INACESSIBLE AVEC PROTECTIONS GRAVILLONS</t>
  </si>
  <si>
    <t>STOT</t>
  </si>
  <si>
    <t>2.4</t>
  </si>
  <si>
    <t>ETANCHEITE TERRASSES ACCESSIBLES AVEC PROTECTION DALLES SUR PLOTS</t>
  </si>
  <si>
    <t>CH4</t>
  </si>
  <si>
    <t>ETA</t>
  </si>
  <si>
    <t>2.4.1</t>
  </si>
  <si>
    <t>Complexe d'étanchéité</t>
  </si>
  <si>
    <t>CH5</t>
  </si>
  <si>
    <t>ETA</t>
  </si>
  <si>
    <t xml:space="preserve">2.4.1.1 </t>
  </si>
  <si>
    <t>Complexe d'étanchéité avec isolation 120 mm</t>
  </si>
  <si>
    <t>M²</t>
  </si>
  <si>
    <t>ART</t>
  </si>
  <si>
    <t>ETA-A087</t>
  </si>
  <si>
    <t xml:space="preserve">2.4.2 </t>
  </si>
  <si>
    <t>Protection dalles béton lisse sur plots classe T7</t>
  </si>
  <si>
    <t>M²</t>
  </si>
  <si>
    <t>ART</t>
  </si>
  <si>
    <t>ETA-A062</t>
  </si>
  <si>
    <t xml:space="preserve">2.4.3 </t>
  </si>
  <si>
    <t>Relevés d'étanchéité non isolé avec solins porte-carrelages</t>
  </si>
  <si>
    <t>ML</t>
  </si>
  <si>
    <t>ART</t>
  </si>
  <si>
    <t>ETA-A037</t>
  </si>
  <si>
    <t xml:space="preserve">2.4.4 </t>
  </si>
  <si>
    <t>Entrées d'eau existantes</t>
  </si>
  <si>
    <t>U</t>
  </si>
  <si>
    <t>ART</t>
  </si>
  <si>
    <t>ETA-A089</t>
  </si>
  <si>
    <t xml:space="preserve">2.4.5 </t>
  </si>
  <si>
    <t>Trop-pleins</t>
  </si>
  <si>
    <t>U</t>
  </si>
  <si>
    <t>ART</t>
  </si>
  <si>
    <t>ETA-A039</t>
  </si>
  <si>
    <t>Total ETANCHEITE TERRASSES ACCESSIBLES AVEC PROTECTION DALLES SUR PLOTS</t>
  </si>
  <si>
    <t>STOT</t>
  </si>
  <si>
    <t>2.7</t>
  </si>
  <si>
    <t>RESINE IMPERMEABILISATION</t>
  </si>
  <si>
    <t>CH4</t>
  </si>
  <si>
    <t>ETA</t>
  </si>
  <si>
    <t xml:space="preserve">2.7.1 </t>
  </si>
  <si>
    <t>Revêtement acrylique imperméable pour balcons compris mortier de dressage</t>
  </si>
  <si>
    <t>M²</t>
  </si>
  <si>
    <t>ART</t>
  </si>
  <si>
    <t>ETA-A131</t>
  </si>
  <si>
    <t xml:space="preserve">2.7.2 </t>
  </si>
  <si>
    <t>Traitement rives de dalles</t>
  </si>
  <si>
    <t>ML</t>
  </si>
  <si>
    <t>ART</t>
  </si>
  <si>
    <t>ETA-A045</t>
  </si>
  <si>
    <t>Total RESINE IMPERMEABILISATION</t>
  </si>
  <si>
    <t>STOT</t>
  </si>
  <si>
    <t>Total Bâtiment A</t>
  </si>
  <si>
    <t>STOT_LS0</t>
  </si>
  <si>
    <t>Bâtiment B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</si>
  <si>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</si>
  <si>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</si>
  <si>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</si>
  <si>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</si>
  <si>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</si>
  <si>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</si>
  <si>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</si>
  <si>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2.7</t>
  </si>
  <si>
    <t>RESINE IMPERMEABILISATION</t>
  </si>
  <si>
    <t>CH4</t>
  </si>
  <si>
    <t>ETA</t>
  </si>
  <si>
    <t xml:space="preserve">2.7.1 </t>
  </si>
  <si>
    <t>Revêtement acrylique imperméable pour balcons compris mortier de dressage</t>
  </si>
  <si>
    <t>M²</t>
  </si>
  <si>
    <t>ART</t>
  </si>
  <si>
    <t>ETA-A131</t>
  </si>
  <si>
    <t xml:space="preserve">2.7.2 </t>
  </si>
  <si>
    <t>Traitement rives de dalles</t>
  </si>
  <si>
    <t>ML</t>
  </si>
  <si>
    <t>ART</t>
  </si>
  <si>
    <t>ETA-A045</t>
  </si>
  <si>
    <t>Total RESINE IMPERMEABILISATION</t>
  </si>
  <si>
    <t>STOT</t>
  </si>
  <si>
    <t>Total Bâtiment B</t>
  </si>
  <si>
    <t>STOT_LS0</t>
  </si>
  <si>
    <t>Bâtiment C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</si>
  <si>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</si>
  <si>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</si>
  <si>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</si>
  <si>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</si>
  <si>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</si>
  <si>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</si>
  <si>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</si>
  <si>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2.7</t>
  </si>
  <si>
    <t>RESINE IMPERMEABILISATION</t>
  </si>
  <si>
    <t>CH4</t>
  </si>
  <si>
    <t>ETA</t>
  </si>
  <si>
    <t xml:space="preserve">2.7.1 </t>
  </si>
  <si>
    <t>Revêtement acrylique imperméable pour balcons compris mortier de dressage</t>
  </si>
  <si>
    <t>M²</t>
  </si>
  <si>
    <t>ART</t>
  </si>
  <si>
    <t>ETA-A131</t>
  </si>
  <si>
    <t xml:space="preserve">2.7.2 </t>
  </si>
  <si>
    <t>Traitement rives de dalles</t>
  </si>
  <si>
    <t>ML</t>
  </si>
  <si>
    <t>ART</t>
  </si>
  <si>
    <t>ETA-A045</t>
  </si>
  <si>
    <t>Total RESINE IMPERMEABILISATION</t>
  </si>
  <si>
    <t>STOT</t>
  </si>
  <si>
    <t>Total Bâtiment C</t>
  </si>
  <si>
    <t>STOT_LS0</t>
  </si>
  <si>
    <t>Bâtiment D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</si>
  <si>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</si>
  <si>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</si>
  <si>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</si>
  <si>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</si>
  <si>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</si>
  <si>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</si>
  <si>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</si>
  <si>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2.7</t>
  </si>
  <si>
    <t>RESINE IMPERMEABILISATION</t>
  </si>
  <si>
    <t>CH4</t>
  </si>
  <si>
    <t>ETA</t>
  </si>
  <si>
    <t xml:space="preserve">2.7.1 </t>
  </si>
  <si>
    <t>Revêtement acrylique imperméable pour balcons compris mortier de dressage</t>
  </si>
  <si>
    <t>M²</t>
  </si>
  <si>
    <t>ART</t>
  </si>
  <si>
    <t>ETA-A131</t>
  </si>
  <si>
    <t xml:space="preserve">2.7.2 </t>
  </si>
  <si>
    <t>Traitement rives de dalles</t>
  </si>
  <si>
    <t>ML</t>
  </si>
  <si>
    <t>ART</t>
  </si>
  <si>
    <t>ETA-A045</t>
  </si>
  <si>
    <t>Total RESINE IMPERMEABILISATION</t>
  </si>
  <si>
    <t>STOT</t>
  </si>
  <si>
    <t>Total Bâtiment D</t>
  </si>
  <si>
    <t>STOT_LS0</t>
  </si>
  <si>
    <t>Bâtiment Administratif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</si>
  <si>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</si>
  <si>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</si>
  <si>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</si>
  <si>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</si>
  <si>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</si>
  <si>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</si>
  <si>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</si>
  <si>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2.1</t>
  </si>
  <si>
    <t>TRAVAUX SUR EXISTANTS</t>
  </si>
  <si>
    <t>CH4</t>
  </si>
  <si>
    <t xml:space="preserve">2.1.1 </t>
  </si>
  <si>
    <t>Dépose étanchéité + ouvrages divers</t>
  </si>
  <si>
    <t>M²</t>
  </si>
  <si>
    <t>ART</t>
  </si>
  <si>
    <t>ETA-A084</t>
  </si>
  <si>
    <t xml:space="preserve">2.1.2 </t>
  </si>
  <si>
    <t>Dépose couvertines</t>
  </si>
  <si>
    <t>ML</t>
  </si>
  <si>
    <t>ART</t>
  </si>
  <si>
    <t>ETA-A088</t>
  </si>
  <si>
    <t xml:space="preserve">2.1.3 </t>
  </si>
  <si>
    <t>Dépose lanterneau existant</t>
  </si>
  <si>
    <t>U</t>
  </si>
  <si>
    <t>ART</t>
  </si>
  <si>
    <t>ETA-A091</t>
  </si>
  <si>
    <t xml:space="preserve">2.1.4 </t>
  </si>
  <si>
    <t>Révision lanterneau existant</t>
  </si>
  <si>
    <t>U</t>
  </si>
  <si>
    <t>ART</t>
  </si>
  <si>
    <t>ETA-A092</t>
  </si>
  <si>
    <t>Total TRAVAUX SUR EXISTANTS</t>
  </si>
  <si>
    <t>STOT</t>
  </si>
  <si>
    <t>2.2</t>
  </si>
  <si>
    <t>ETANCHEITE TOITURES-TERRASSES INACESSIBLE AVEC PROTECTIONS GRAVILLONS</t>
  </si>
  <si>
    <t>CH4</t>
  </si>
  <si>
    <t>ETA</t>
  </si>
  <si>
    <t>2.2.1</t>
  </si>
  <si>
    <t>Complexe d'étanchéité (avec isolation) compris protection gravillons</t>
  </si>
  <si>
    <t>CH5</t>
  </si>
  <si>
    <t>ETA</t>
  </si>
  <si>
    <t xml:space="preserve">2.2.1.1 </t>
  </si>
  <si>
    <t>Avec isolation de 120 mm épaisseur</t>
  </si>
  <si>
    <t>M²</t>
  </si>
  <si>
    <t>ART</t>
  </si>
  <si>
    <t>ETA-A024</t>
  </si>
  <si>
    <t xml:space="preserve">2.2.2 </t>
  </si>
  <si>
    <t>Relevés d'étanchéité non isolés</t>
  </si>
  <si>
    <t>ML</t>
  </si>
  <si>
    <t>ART</t>
  </si>
  <si>
    <t>ETA-A026</t>
  </si>
  <si>
    <t xml:space="preserve">2.2.3 </t>
  </si>
  <si>
    <t>Entrées d'eau existantes</t>
  </si>
  <si>
    <t>U</t>
  </si>
  <si>
    <t>ART</t>
  </si>
  <si>
    <t>ETA-A090</t>
  </si>
  <si>
    <t xml:space="preserve">2.2.4 </t>
  </si>
  <si>
    <t>Trop-pleins</t>
  </si>
  <si>
    <t>U</t>
  </si>
  <si>
    <t>ART</t>
  </si>
  <si>
    <t>ETA-A029</t>
  </si>
  <si>
    <t xml:space="preserve">2.2.5 </t>
  </si>
  <si>
    <t>Sorties toitures Ø 125mm</t>
  </si>
  <si>
    <t>U</t>
  </si>
  <si>
    <t>ART</t>
  </si>
  <si>
    <t>ETA-A048</t>
  </si>
  <si>
    <t xml:space="preserve">2.2.6 </t>
  </si>
  <si>
    <t>Sorties toitures Ø 200 mm</t>
  </si>
  <si>
    <t>U</t>
  </si>
  <si>
    <t>ART</t>
  </si>
  <si>
    <t>ETA-A093</t>
  </si>
  <si>
    <t xml:space="preserve">2.2.7 </t>
  </si>
  <si>
    <t>Sorties toitures Ø 315 mm</t>
  </si>
  <si>
    <t>U</t>
  </si>
  <si>
    <t>ART</t>
  </si>
  <si>
    <t>ETA-A100</t>
  </si>
  <si>
    <t xml:space="preserve">2.2.8 </t>
  </si>
  <si>
    <t>Crosses Ø 200 mm</t>
  </si>
  <si>
    <t>U</t>
  </si>
  <si>
    <t>ART</t>
  </si>
  <si>
    <t>ETA-A099</t>
  </si>
  <si>
    <t xml:space="preserve">2.2.9 </t>
  </si>
  <si>
    <t>Crosses Ø 125mm</t>
  </si>
  <si>
    <t>U</t>
  </si>
  <si>
    <t>ART</t>
  </si>
  <si>
    <t>ETA-A098</t>
  </si>
  <si>
    <t xml:space="preserve">2.2.10 </t>
  </si>
  <si>
    <t>Crosses Ø100mm</t>
  </si>
  <si>
    <t>U</t>
  </si>
  <si>
    <t>ART</t>
  </si>
  <si>
    <t>ETA-A050</t>
  </si>
  <si>
    <t xml:space="preserve">2.2.11 </t>
  </si>
  <si>
    <t>Traitement JD complétement recouvert</t>
  </si>
  <si>
    <t>ML</t>
  </si>
  <si>
    <t>ART</t>
  </si>
  <si>
    <t>ETA-A094</t>
  </si>
  <si>
    <t xml:space="preserve">2.2.12 </t>
  </si>
  <si>
    <t>Chemin de circulation</t>
  </si>
  <si>
    <t>ML</t>
  </si>
  <si>
    <t>ART</t>
  </si>
  <si>
    <t>ETA-A095</t>
  </si>
  <si>
    <t>Total ETANCHEITE TOITURES-TERRASSES INACESSIBLE AVEC PROTECTIONS GRAVILLONS</t>
  </si>
  <si>
    <t>STOT</t>
  </si>
  <si>
    <t>2.3</t>
  </si>
  <si>
    <t>ETANCHEITE TOITURES-TERRASSES INACESSIBLE AUTOPROTEGEE</t>
  </si>
  <si>
    <t>CH4</t>
  </si>
  <si>
    <t>2.3.1</t>
  </si>
  <si>
    <t>Complexe d'étanchéité : Pare-vapeur + étanchéité autoprotégée bi-couche élastomère</t>
  </si>
  <si>
    <t>CH5</t>
  </si>
  <si>
    <t xml:space="preserve">2.3.1.1 </t>
  </si>
  <si>
    <t>Complexe d'étanchéité sans isolation</t>
  </si>
  <si>
    <t>M²</t>
  </si>
  <si>
    <t>ART</t>
  </si>
  <si>
    <t>ETA-A065</t>
  </si>
  <si>
    <t xml:space="preserve">2.3.2 </t>
  </si>
  <si>
    <t>Retombées d'étanchéité en continuité relevé</t>
  </si>
  <si>
    <t>ML</t>
  </si>
  <si>
    <t>ART</t>
  </si>
  <si>
    <t>ETA-A096</t>
  </si>
  <si>
    <t>Total ETANCHEITE TOITURES-TERRASSES INACESSIBLE AUTOPROTEGEE</t>
  </si>
  <si>
    <t>STOT</t>
  </si>
  <si>
    <t>2.5</t>
  </si>
  <si>
    <t>DESENFUMAGE ET ACCES TOITURE</t>
  </si>
  <si>
    <t>CH4</t>
  </si>
  <si>
    <t xml:space="preserve">2.5.1 </t>
  </si>
  <si>
    <t>Lanterneau d'accès en toiture dimensions 100x100 cm</t>
  </si>
  <si>
    <t>U</t>
  </si>
  <si>
    <t>ART</t>
  </si>
  <si>
    <t>ETA-A080</t>
  </si>
  <si>
    <t>Total DESENFUMAGE ET ACCES TOITURE</t>
  </si>
  <si>
    <t>STOT</t>
  </si>
  <si>
    <t>2.6</t>
  </si>
  <si>
    <t>COUVERTINES</t>
  </si>
  <si>
    <t>CH4</t>
  </si>
  <si>
    <t xml:space="preserve">2.6.1 </t>
  </si>
  <si>
    <t>Couvertines doubles au droit des joint de dilatation</t>
  </si>
  <si>
    <t>ML</t>
  </si>
  <si>
    <t>ART</t>
  </si>
  <si>
    <t>SEB-A176</t>
  </si>
  <si>
    <t xml:space="preserve">2.6.2 </t>
  </si>
  <si>
    <t>Couvertines avec solin au droit des joint de dilatation contre paroi haute.</t>
  </si>
  <si>
    <t>ML</t>
  </si>
  <si>
    <t>ART</t>
  </si>
  <si>
    <t>ETA-A055</t>
  </si>
  <si>
    <t>Total COUVERTINES</t>
  </si>
  <si>
    <t>STOT</t>
  </si>
  <si>
    <t>2.8</t>
  </si>
  <si>
    <t>GARDE CORPS DE SECURITE</t>
  </si>
  <si>
    <t>CH4</t>
  </si>
  <si>
    <t xml:space="preserve">2.8.1 </t>
  </si>
  <si>
    <t>Garde corps de sécurité autoporté</t>
  </si>
  <si>
    <t>ML</t>
  </si>
  <si>
    <t>ART</t>
  </si>
  <si>
    <t>ETA-A078</t>
  </si>
  <si>
    <t>Total GARDE CORPS DE SECURITE</t>
  </si>
  <si>
    <t>STOT</t>
  </si>
  <si>
    <t>Total Bâtiment Administratif</t>
  </si>
  <si>
    <t>STOT_LS0</t>
  </si>
  <si>
    <t>Bâtiment PSIG</t>
  </si>
  <si>
    <t>Les quantités sont données à titre indicatif et devront être vérifiées par les entreprises (cf. article 014 du Préambule)</t>
  </si>
  <si>
    <t>CH2</t>
  </si>
  <si>
    <t>ETA</t>
  </si>
  <si>
    <t>2</t>
  </si>
  <si>
    <t>DESCRIPTION DES OUVRAGES</t>
  </si>
  <si>
    <t>CH3</t>
  </si>
  <si>
    <t>ETA</t>
  </si>
  <si>
    <t>2.1</t>
  </si>
  <si>
    <t>TRAVAUX SUR EXISTANTS</t>
  </si>
  <si>
    <t>CH4</t>
  </si>
  <si>
    <t xml:space="preserve">2.1.1 </t>
  </si>
  <si>
    <t>Dépose étanchéité + ouvrages divers</t>
  </si>
  <si>
    <t>M²</t>
  </si>
  <si>
    <t>ART</t>
  </si>
  <si>
    <t>ETA-A084</t>
  </si>
  <si>
    <t xml:space="preserve">2.1.2 </t>
  </si>
  <si>
    <t>Dépose couvertines</t>
  </si>
  <si>
    <t>ML</t>
  </si>
  <si>
    <t>ART</t>
  </si>
  <si>
    <t>ETA-A088</t>
  </si>
  <si>
    <t xml:space="preserve">2.1.3 </t>
  </si>
  <si>
    <t>Dépose lanterneau existant</t>
  </si>
  <si>
    <t>U</t>
  </si>
  <si>
    <t>ART</t>
  </si>
  <si>
    <t>ETA-A091</t>
  </si>
  <si>
    <t xml:space="preserve">2.1.4 </t>
  </si>
  <si>
    <t>Révision lanterneau existant</t>
  </si>
  <si>
    <t>U</t>
  </si>
  <si>
    <t>ART</t>
  </si>
  <si>
    <t>ETA-A092</t>
  </si>
  <si>
    <t>Total TRAVAUX SUR EXISTANTS</t>
  </si>
  <si>
    <t>STOT</t>
  </si>
  <si>
    <t>2.2</t>
  </si>
  <si>
    <t>ETANCHEITE TOITURES-TERRASSES INACESSIBLE AVEC PROTECTIONS GRAVILLONS</t>
  </si>
  <si>
    <t>CH4</t>
  </si>
  <si>
    <t>ETA</t>
  </si>
  <si>
    <t>2.2.1</t>
  </si>
  <si>
    <t>Complexe d'étanchéité (avec isolation) compris protection gravillons</t>
  </si>
  <si>
    <t>CH5</t>
  </si>
  <si>
    <t>ETA</t>
  </si>
  <si>
    <t xml:space="preserve">2.2.1.1 </t>
  </si>
  <si>
    <t>Avec isolation de 120 mm épaisseur</t>
  </si>
  <si>
    <t>M²</t>
  </si>
  <si>
    <t>ART</t>
  </si>
  <si>
    <t>ETA-A024</t>
  </si>
  <si>
    <t xml:space="preserve">2.2.2 </t>
  </si>
  <si>
    <t>Relevés d'étanchéité non isolés</t>
  </si>
  <si>
    <t>ML</t>
  </si>
  <si>
    <t>ART</t>
  </si>
  <si>
    <t>ETA-A026</t>
  </si>
  <si>
    <t xml:space="preserve">2.2.3 </t>
  </si>
  <si>
    <t>Entrées d'eau existantes</t>
  </si>
  <si>
    <t>U</t>
  </si>
  <si>
    <t>ART</t>
  </si>
  <si>
    <t>ETA-A090</t>
  </si>
  <si>
    <t xml:space="preserve">2.2.4 </t>
  </si>
  <si>
    <t>Trop-pleins</t>
  </si>
  <si>
    <t>U</t>
  </si>
  <si>
    <t>ART</t>
  </si>
  <si>
    <t>ETA-A029</t>
  </si>
  <si>
    <t xml:space="preserve">2.2.5 </t>
  </si>
  <si>
    <t>Sorties toitures Ø 125mm</t>
  </si>
  <si>
    <t>U</t>
  </si>
  <si>
    <t>ART</t>
  </si>
  <si>
    <t>ETA-A048</t>
  </si>
  <si>
    <t xml:space="preserve">2.2.6 </t>
  </si>
  <si>
    <t>Sorties toitures Ø 200 mm</t>
  </si>
  <si>
    <t>U</t>
  </si>
  <si>
    <t>ART</t>
  </si>
  <si>
    <t>ETA-A093</t>
  </si>
  <si>
    <t xml:space="preserve">2.2.8 </t>
  </si>
  <si>
    <t>Crosses Ø 200 mm</t>
  </si>
  <si>
    <t>U</t>
  </si>
  <si>
    <t>ART</t>
  </si>
  <si>
    <t>ETA-A099</t>
  </si>
  <si>
    <t xml:space="preserve">2.2.10 </t>
  </si>
  <si>
    <t>Crosses Ø100mm</t>
  </si>
  <si>
    <t>U</t>
  </si>
  <si>
    <t>ART</t>
  </si>
  <si>
    <t>ETA-A050</t>
  </si>
  <si>
    <t>Total ETANCHEITE TOITURES-TERRASSES INACESSIBLE AVEC PROTECTIONS GRAVILLONS</t>
  </si>
  <si>
    <t>STOT</t>
  </si>
  <si>
    <t>2.5</t>
  </si>
  <si>
    <t>DESENFUMAGE ET ACCES TOITURE</t>
  </si>
  <si>
    <t>CH4</t>
  </si>
  <si>
    <t xml:space="preserve">2.5.1 </t>
  </si>
  <si>
    <t>Lanterneau d'accès en toiture dimensions 100x100 cm</t>
  </si>
  <si>
    <t>U</t>
  </si>
  <si>
    <t>ART</t>
  </si>
  <si>
    <t>ETA-A080</t>
  </si>
  <si>
    <t>Total DESENFUMAGE ET ACCES TOITURE</t>
  </si>
  <si>
    <t>STOT</t>
  </si>
  <si>
    <t>2.8</t>
  </si>
  <si>
    <t>GARDE CORPS DE SECURITE</t>
  </si>
  <si>
    <t>CH4</t>
  </si>
  <si>
    <t xml:space="preserve">2.8.1 </t>
  </si>
  <si>
    <t>Garde corps de sécurité autoporté</t>
  </si>
  <si>
    <t>ML</t>
  </si>
  <si>
    <t>ART</t>
  </si>
  <si>
    <t>ETA-A078</t>
  </si>
  <si>
    <t>Total GARDE CORPS DE SECURITE</t>
  </si>
  <si>
    <t>STOT</t>
  </si>
  <si>
    <t>Total Bâtiment PSIG</t>
  </si>
  <si>
    <t>STOT_LS0</t>
  </si>
  <si>
    <t>Montant HT du Lot N°04 ETANCHEITE</t>
  </si>
  <si>
    <t>TOTHT</t>
  </si>
  <si>
    <t>Taux TVA</t>
  </si>
  <si>
    <t>TAUX_TVA</t>
  </si>
  <si>
    <t>Montant TVA</t>
  </si>
  <si>
    <t>TVA</t>
  </si>
  <si>
    <t>Montant TTC</t>
  </si>
  <si>
    <t>TOTTTC</t>
  </si>
  <si>
    <t>Sous Total Travaux Préparatoires</t>
  </si>
  <si>
    <t>Sous Total Bâtiment A</t>
  </si>
  <si>
    <t>Sous Total Bâtiment B</t>
  </si>
  <si>
    <t>Sous Total Bâtiment C</t>
  </si>
  <si>
    <t>Sous Total Bâtiment D</t>
  </si>
  <si>
    <t>Sous Total Bâtiment Administratif</t>
  </si>
  <si>
    <t>Sous Total Bâtiment PSIG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</si>
</sst>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 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000000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b/>
      <sz val="10"/>
      <color rgb="FF000000"/>
      <name val="Arial"/>
      <family val="1"/>
    </font>
    <font>
      <sz val="11"/>
      <color rgb="FF000000"/>
      <name val="Arial"/>
      <family val="1"/>
    </font>
    <font>
      <sz val="10"/>
      <color rgb="FF5B5B5B"/>
      <name val="Arial"/>
      <family val="1"/>
    </font>
    <font>
      <b/>
      <u/>
      <sz val="12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0"/>
      <color rgb="FF000000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D0D0D0"/>
        <bgColor indexed="64"/>
      </patternFill>
    </fill>
    <fill>
      <patternFill patternType="solid">
        <fgColor rgb="FFF7E3DD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48484"/>
      </top>
      <bottom style="thin">
        <color rgb="FF000000"/>
      </bottom>
      <diagonal/>
    </border>
    <border>
      <left style="thin">
        <color rgb="FF848484"/>
      </left>
      <right/>
      <top style="thin">
        <color rgb="FF848484"/>
      </top>
      <bottom style="thin">
        <color rgb="FF848484"/>
      </bottom>
      <diagonal/>
    </border>
    <border>
      <left style="thin">
        <color rgb="FF000000"/>
      </left>
      <right/>
      <top style="thin">
        <color rgb="FF000000"/>
      </top>
      <bottom style="thin">
        <color rgb="FF84848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848484"/>
      </bottom>
      <diagonal/>
    </border>
    <border>
      <left/>
      <right/>
      <top style="thin">
        <color rgb="FF848484"/>
      </top>
      <bottom style="thin">
        <color rgb="FF848484"/>
      </bottom>
      <diagonal/>
    </border>
    <border>
      <left/>
      <right/>
      <top style="thin">
        <color rgb="FF84848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2" borderId="0">
      <alignment horizontal="left" vertical="top" wrapText="1"/>
    </xf>
    <xf numFmtId="0" fontId="2" fillId="2" borderId="0">
      <alignment horizontal="left" vertical="top" wrapText="1"/>
    </xf>
    <xf numFmtId="0" fontId="3" fillId="3" borderId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8" fillId="0" borderId="0" applyFill="0">
      <alignment horizontal="left" vertical="top" wrapText="1" indent="2"/>
    </xf>
    <xf numFmtId="0" fontId="9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6" fillId="0" borderId="0" applyFill="0">
      <alignment horizontal="righ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3" fillId="0" borderId="0" applyFill="0">
      <alignment horizontal="left" vertical="top" wrapText="1" indent="1"/>
    </xf>
    <xf numFmtId="0" fontId="13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 indent="1"/>
    </xf>
    <xf numFmtId="0" fontId="19" fillId="0" borderId="0" applyFill="0">
      <alignment horizontal="left" vertical="top" wrapText="1" indent="1"/>
    </xf>
    <xf numFmtId="0" fontId="20" fillId="0" borderId="0" applyFill="0">
      <alignment horizontal="left" vertical="top" wrapText="1"/>
    </xf>
  </cellStyleXfs>
  <cellXfs count="59">
    <xf numFmtId="0" fontId="0" fillId="0" borderId="0" xfId="0"/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right" vertical="top" wrapText="1"/>
    </xf>
    <xf numFmtId="0" fontId="21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left" vertical="top" wrapText="1"/>
    </xf>
    <xf numFmtId="0" fontId="2" fillId="2" borderId="9" xfId="2" applyBorder="1">
      <alignment horizontal="left" vertical="top" wrapText="1"/>
    </xf>
    <xf numFmtId="0" fontId="5" fillId="0" borderId="8" xfId="6" applyBorder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2" fillId="0" borderId="6" xfId="10" applyBorder="1">
      <alignment horizontal="left" vertical="top" wrapText="1"/>
    </xf>
    <xf numFmtId="0" fontId="9" fillId="0" borderId="5" xfId="14" applyBorder="1">
      <alignment horizontal="left" vertical="top" wrapText="1"/>
    </xf>
    <xf numFmtId="0" fontId="13" fillId="0" borderId="7" xfId="26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6" fillId="0" borderId="4" xfId="17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2" borderId="6" xfId="3" applyBorder="1">
      <alignment horizontal="left" vertical="top" wrapText="1"/>
    </xf>
    <xf numFmtId="0" fontId="6" fillId="0" borderId="7" xfId="17" applyBorder="1" applyAlignment="1">
      <alignment horizontal="left" vertical="top" wrapText="1"/>
    </xf>
    <xf numFmtId="0" fontId="9" fillId="0" borderId="7" xfId="14" applyBorder="1">
      <alignment horizontal="left" vertical="top" wrapText="1"/>
    </xf>
    <xf numFmtId="0" fontId="12" fillId="0" borderId="7" xfId="18" applyBorder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164" fontId="21" fillId="0" borderId="0" xfId="0" applyNumberFormat="1" applyFont="1" applyAlignment="1">
      <alignment horizontal="right" vertical="top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2" fillId="2" borderId="17" xfId="2" applyBorder="1">
      <alignment horizontal="left" vertical="top" wrapText="1"/>
    </xf>
    <xf numFmtId="0" fontId="6" fillId="0" borderId="18" xfId="7" applyBorder="1">
      <alignment horizontal="left" vertical="top" wrapText="1"/>
    </xf>
    <xf numFmtId="0" fontId="2" fillId="0" borderId="15" xfId="10" applyBorder="1">
      <alignment horizontal="left" vertical="top" wrapText="1"/>
    </xf>
    <xf numFmtId="0" fontId="9" fillId="0" borderId="1" xfId="14" applyBorder="1">
      <alignment horizontal="left" vertical="top" wrapText="1"/>
    </xf>
    <xf numFmtId="0" fontId="13" fillId="0" borderId="0" xfId="26">
      <alignment horizontal="left" vertical="top" wrapText="1" indent="1"/>
    </xf>
    <xf numFmtId="0" fontId="0" fillId="0" borderId="0" xfId="0" applyAlignment="1">
      <alignment horizontal="left" vertical="top" wrapText="1"/>
    </xf>
    <xf numFmtId="0" fontId="6" fillId="0" borderId="19" xfId="17" applyBorder="1">
      <alignment horizontal="right" vertical="top" wrapText="1"/>
    </xf>
    <xf numFmtId="0" fontId="2" fillId="2" borderId="15" xfId="3" applyBorder="1">
      <alignment horizontal="left" vertical="top" wrapText="1"/>
    </xf>
    <xf numFmtId="0" fontId="6" fillId="0" borderId="0" xfId="17">
      <alignment horizontal="right" vertical="top" wrapText="1"/>
    </xf>
    <xf numFmtId="0" fontId="9" fillId="0" borderId="0" xfId="14">
      <alignment horizontal="left" vertical="top" wrapText="1"/>
    </xf>
    <xf numFmtId="0" fontId="12" fillId="0" borderId="0" xfId="18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165" fontId="0" fillId="0" borderId="2" xfId="0" applyNumberFormat="1" applyBorder="1" applyAlignment="1">
      <alignment horizontal="right" vertical="top" wrapText="1"/>
    </xf>
    <xf numFmtId="164" fontId="0" fillId="0" borderId="2" xfId="0" applyNumberFormat="1" applyBorder="1" applyAlignment="1" applyProtection="1">
      <alignment horizontal="center" vertical="top" wrapText="1"/>
      <protection locked="0"/>
    </xf>
    <xf numFmtId="164" fontId="0" fillId="0" borderId="2" xfId="0" applyNumberFormat="1" applyBorder="1" applyAlignment="1" applyProtection="1">
      <alignment horizontal="right" vertical="top" wrapText="1"/>
      <protection locked="0"/>
    </xf>
    <xf numFmtId="0" fontId="0" fillId="0" borderId="21" xfId="0" applyBorder="1" applyAlignment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164" fontId="0" fillId="0" borderId="2" xfId="0" applyNumberFormat="1" applyBorder="1" applyAlignment="1">
      <alignment horizontal="right" vertical="top" wrapText="1"/>
    </xf>
    <xf numFmtId="0" fontId="0" fillId="0" borderId="22" xfId="0" applyBorder="1" applyAlignment="1">
      <alignment horizontal="left" vertical="top" wrapText="1"/>
    </xf>
    <xf numFmtId="0" fontId="0" fillId="0" borderId="22" xfId="0" applyBorder="1"/>
    <xf numFmtId="0" fontId="21" fillId="0" borderId="13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164" fontId="0" fillId="0" borderId="0" xfId="0" applyNumberFormat="1" applyAlignment="1">
      <alignment horizontal="right" vertical="top" wrapText="1"/>
    </xf>
    <xf numFmtId="164" fontId="0" fillId="0" borderId="22" xfId="0" applyNumberFormat="1" applyBorder="1" applyAlignment="1">
      <alignment horizontal="righ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4</xdr:col>
      <xdr:colOff>181362</xdr:colOff>
      <xdr:row>0</xdr:row>
      <xdr:rowOff>169453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04" y="0"/>
          <a:ext cx="4961739" cy="1721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Réhabilitation de la gendarmerie  BRIGNOLES</a:t>
          </a:r>
        </a:p>
      </xdr:txBody>
    </xdr:sp>
    <xdr:clientData/>
  </xdr:twoCellAnchor>
  <xdr:twoCellAnchor editAs="absolute">
    <xdr:from>
      <xdr:col>0</xdr:col>
      <xdr:colOff>0</xdr:colOff>
      <xdr:row>0</xdr:row>
      <xdr:rowOff>560758</xdr:rowOff>
    </xdr:from>
    <xdr:to>
      <xdr:col>14</xdr:col>
      <xdr:colOff>885824</xdr:colOff>
      <xdr:row>0</xdr:row>
      <xdr:rowOff>560758</xdr:rowOff>
    </xdr:to>
    <xdr:cxnSp macro="">
      <xdr:nvCxn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0" y="560757"/>
          <a:ext cx="11915775" cy="0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2</xdr:col>
      <xdr:colOff>218723</xdr:colOff>
      <xdr:row>0</xdr:row>
      <xdr:rowOff>0</xdr:rowOff>
    </xdr:from>
    <xdr:to>
      <xdr:col>14</xdr:col>
      <xdr:colOff>885824</xdr:colOff>
      <xdr:row>0</xdr:row>
      <xdr:rowOff>388581</xdr:rowOff>
    </xdr:to>
    <xdr:sp macro="" textlink="">
      <xdr:nv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09697" y="0"/>
          <a:ext cx="7706078" cy="38858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1000" b="1" i="0">
              <a:solidFill>
                <a:srgbClr val="000000"/>
              </a:solidFill>
              <a:latin typeface="MS Shell Dlg"/>
            </a:rPr>
            <a:t>Lot N°04 ETANCHEITE</a:t>
          </a:r>
        </a:p>
      </xdr:txBody>
    </xdr:sp>
    <xdr:clientData/>
  </xdr:twoCellAnchor>
  <xdr:twoCellAnchor editAs="absolute">
    <xdr:from>
      <xdr:col>0</xdr:col>
      <xdr:colOff>0</xdr:colOff>
      <xdr:row>0</xdr:row>
      <xdr:rowOff>187826</xdr:rowOff>
    </xdr:from>
    <xdr:to>
      <xdr:col>1</xdr:col>
      <xdr:colOff>2381250</xdr:colOff>
      <xdr:row>0</xdr:row>
      <xdr:rowOff>503590</xdr:rowOff>
    </xdr:to>
    <xdr:sp macro="" textlink="">
      <xdr:nvSp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187826"/>
          <a:ext cx="3067050" cy="31576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1000" b="1" i="0">
              <a:solidFill>
                <a:srgbClr val="000000"/>
              </a:solidFill>
              <a:latin typeface="MS Shell Dlg"/>
            </a:rPr>
            <a:t>Décomposition du Prix Global et Forfaitaire (D.P.G.F)</a:t>
          </a:r>
        </a:p>
      </xdr:txBody>
    </xdr:sp>
    <xdr:clientData/>
  </xdr:twoCellAnchor>
  <xdr:twoCellAnchor editAs="absolute">
    <xdr:from>
      <xdr:col>1</xdr:col>
      <xdr:colOff>1944000</xdr:colOff>
      <xdr:row>0</xdr:row>
      <xdr:rowOff>247714</xdr:rowOff>
    </xdr:from>
    <xdr:to>
      <xdr:col>3</xdr:col>
      <xdr:colOff>648000</xdr:colOff>
      <xdr:row>0</xdr:row>
      <xdr:rowOff>532174</xdr:rowOff>
    </xdr:to>
    <xdr:sp macro="" textlink="">
      <xdr:nvSpPr>
        <xdr:cNvPr id="7" name="Forme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2598261" y="250435"/>
          <a:ext cx="2128696" cy="28173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Z193"/>
  <sheetViews>
    <sheetView showGridLines="0" tabSelected="1" workbookViewId="0">
      <pane xSplit="2" ySplit="3" topLeftCell="C9" activePane="bottomRight" state="frozen"/>
      <selection pane="topRight" activeCell="C1" sqref="C1"/>
      <selection pane="bottomLeft" activeCell="A4" sqref="A4"/>
      <selection pane="bottomRight" activeCell="E9" sqref="E9"/>
    </sheetView>
  </sheetViews>
  <sheetFormatPr baseColWidth="10" defaultColWidth="10.69140625" defaultRowHeight="14.6" x14ac:dyDescent="0.4"/>
  <cols>
    <col min="1" max="1" width="9.69140625" customWidth="1"/>
    <col min="2" max="2" width="46.69140625" customWidth="1"/>
    <col min="3" max="3" width="4.69140625" customWidth="1"/>
    <col min="4" max="5" width="10.69140625" customWidth="1"/>
    <col min="6" max="6" width="12.69140625" customWidth="1"/>
    <col min="7" max="7" width="1.23046875" customWidth="1"/>
    <col min="8" max="8" width="10.69140625" customWidth="1"/>
    <col min="9" max="9" width="12.69140625" customWidth="1"/>
    <col min="10" max="10" width="1.23046875" customWidth="1"/>
    <col min="11" max="11" width="10.69140625" customWidth="1"/>
    <col min="12" max="12" width="12.69140625" customWidth="1"/>
    <col min="13" max="13" width="1.23046875" customWidth="1"/>
    <col min="14" max="14" width="10.69140625" customWidth="1"/>
    <col min="15" max="15" width="12.69140625" customWidth="1"/>
    <col min="16" max="16" width="10.69140625" customWidth="1"/>
    <col min="701" max="703" width="10.69140625" customWidth="1"/>
  </cols>
  <sheetData>
    <row r="1" spans="1:702" ht="59.5" customHeight="1" x14ac:dyDescent="0.4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6"/>
    </row>
    <row r="2" spans="1:702" x14ac:dyDescent="0.4">
      <c r="A2" s="1"/>
      <c r="B2" s="2"/>
      <c r="C2" s="3"/>
      <c r="D2" s="51" t="s">
        <v>0</v>
      </c>
      <c r="E2" s="52"/>
      <c r="F2" s="53"/>
      <c r="G2" s="4"/>
      <c r="H2" s="51" t="str">
        <f>CONCATENATE("TVA à ",I190," %")</f>
        <v>TVA à 20 %</v>
      </c>
      <c r="I2" s="53"/>
      <c r="J2" s="4"/>
      <c r="K2" s="51" t="str">
        <f>CONCATENATE("TVA à ",L190," %")</f>
        <v>TVA à 10 %</v>
      </c>
      <c r="L2" s="53"/>
      <c r="M2" s="4"/>
      <c r="N2" s="51" t="str">
        <f>CONCATENATE("TVA à ",O190," %")</f>
        <v>TVA à 5,5 %</v>
      </c>
      <c r="O2" s="53"/>
    </row>
    <row r="3" spans="1:702" ht="29.15" x14ac:dyDescent="0.4">
      <c r="A3" s="1"/>
      <c r="B3" s="28" t="s">
        <v>1</v>
      </c>
      <c r="C3" s="5" t="s">
        <v>2</v>
      </c>
      <c r="D3" s="6" t="s">
        <v>3</v>
      </c>
      <c r="E3" s="7" t="s">
        <v>4</v>
      </c>
      <c r="F3" s="6" t="s">
        <v>5</v>
      </c>
      <c r="G3" s="17"/>
      <c r="H3" s="6" t="s">
        <v>6</v>
      </c>
      <c r="I3" s="6" t="s">
        <v>7</v>
      </c>
      <c r="J3" s="17"/>
      <c r="K3" s="6" t="s">
        <v>8</v>
      </c>
      <c r="L3" s="6" t="s">
        <v>9</v>
      </c>
      <c r="M3" s="17"/>
      <c r="N3" s="6" t="s">
        <v>10</v>
      </c>
      <c r="O3" s="6" t="s">
        <v>11</v>
      </c>
    </row>
    <row r="4" spans="1:702" x14ac:dyDescent="0.4">
      <c r="A4" s="8"/>
      <c r="B4" s="29"/>
      <c r="C4" s="42"/>
      <c r="D4" s="42"/>
      <c r="E4" s="42"/>
      <c r="F4" s="42"/>
      <c r="G4" s="17"/>
      <c r="H4" s="42"/>
      <c r="I4" s="42"/>
      <c r="J4" s="17"/>
      <c r="K4" s="42"/>
      <c r="L4" s="42"/>
      <c r="M4" s="17"/>
      <c r="N4" s="42"/>
      <c r="O4" s="42"/>
    </row>
    <row r="5" spans="1:702" ht="15.45" x14ac:dyDescent="0.4">
      <c r="A5" s="9"/>
      <c r="B5" s="30" t="s">
        <v>12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</row>
    <row r="6" spans="1:702" ht="37.299999999999997" x14ac:dyDescent="0.4">
      <c r="A6" s="10"/>
      <c r="B6" s="31" t="s">
        <v>13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ZY6" t="s">
        <v>14</v>
      </c>
      <c r="ZZ6" s="11" t="s">
        <v>15</v>
      </c>
    </row>
    <row r="7" spans="1:702" ht="15.45" x14ac:dyDescent="0.4">
      <c r="A7" s="12" t="s">
        <v>16</v>
      </c>
      <c r="B7" s="32" t="s">
        <v>17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ZY7" t="s">
        <v>18</v>
      </c>
      <c r="ZZ7" s="11" t="s">
        <v>19</v>
      </c>
    </row>
    <row r="8" spans="1:702" ht="15.45" x14ac:dyDescent="0.4">
      <c r="A8" s="13" t="s">
        <v>20</v>
      </c>
      <c r="B8" s="33" t="s">
        <v>21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ZY8" t="s">
        <v>22</v>
      </c>
      <c r="ZZ8" s="11"/>
    </row>
    <row r="9" spans="1:702" x14ac:dyDescent="0.4">
      <c r="A9" s="14" t="s">
        <v>23</v>
      </c>
      <c r="B9" s="34" t="s">
        <v>24</v>
      </c>
      <c r="C9" s="17" t="s">
        <v>25</v>
      </c>
      <c r="D9" s="43">
        <f>H9+K9+N9</f>
        <v>1</v>
      </c>
      <c r="E9" s="44"/>
      <c r="F9" s="45">
        <f>I9+L9+O9</f>
        <v>0</v>
      </c>
      <c r="G9" s="17"/>
      <c r="H9" s="43">
        <v>1</v>
      </c>
      <c r="I9" s="45">
        <f>ROUND(H9*E9,2)</f>
        <v>0</v>
      </c>
      <c r="J9" s="17"/>
      <c r="K9" s="43"/>
      <c r="L9" s="45">
        <f>ROUND(K9*E9,2)</f>
        <v>0</v>
      </c>
      <c r="M9" s="17"/>
      <c r="N9" s="43"/>
      <c r="O9" s="45">
        <f>ROUND(N9*E9,2)</f>
        <v>0</v>
      </c>
      <c r="ZY9" t="s">
        <v>26</v>
      </c>
      <c r="ZZ9" s="11" t="s">
        <v>27</v>
      </c>
    </row>
    <row r="10" spans="1:702" x14ac:dyDescent="0.4">
      <c r="A10" s="15"/>
      <c r="B10" s="35"/>
      <c r="C10" s="17"/>
      <c r="D10" s="17"/>
      <c r="E10" s="17"/>
      <c r="F10" s="46"/>
      <c r="G10" s="17"/>
      <c r="H10" s="17"/>
      <c r="I10" s="46"/>
      <c r="J10" s="17"/>
      <c r="K10" s="17"/>
      <c r="L10" s="46"/>
      <c r="M10" s="17"/>
      <c r="N10" s="17"/>
      <c r="O10" s="46"/>
    </row>
    <row r="11" spans="1:702" x14ac:dyDescent="0.4">
      <c r="A11" s="16"/>
      <c r="B11" s="36" t="s">
        <v>28</v>
      </c>
      <c r="C11" s="17"/>
      <c r="D11" s="17"/>
      <c r="E11" s="17"/>
      <c r="F11" s="47">
        <f>SUBTOTAL(109,F9:F10)</f>
        <v>0</v>
      </c>
      <c r="G11" s="17"/>
      <c r="H11" s="17"/>
      <c r="I11" s="47">
        <f>SUBTOTAL(109,I9:I10)</f>
        <v>0</v>
      </c>
      <c r="J11" s="17"/>
      <c r="K11" s="17"/>
      <c r="L11" s="47">
        <f>SUBTOTAL(109,L9:L10)</f>
        <v>0</v>
      </c>
      <c r="M11" s="17"/>
      <c r="N11" s="17"/>
      <c r="O11" s="47">
        <f>SUBTOTAL(109,O9:O10)</f>
        <v>0</v>
      </c>
      <c r="P11" s="18"/>
      <c r="ZY11" t="s">
        <v>29</v>
      </c>
    </row>
    <row r="12" spans="1:702" ht="15.45" x14ac:dyDescent="0.4">
      <c r="A12" s="19"/>
      <c r="B12" s="37" t="s">
        <v>30</v>
      </c>
      <c r="C12" s="17"/>
      <c r="D12" s="17"/>
      <c r="E12" s="17"/>
      <c r="F12" s="47">
        <f>SUBTOTAL(109,F6:F11)</f>
        <v>0</v>
      </c>
      <c r="G12" s="17"/>
      <c r="H12" s="17"/>
      <c r="I12" s="47">
        <f>SUBTOTAL(109,I6:I11)</f>
        <v>0</v>
      </c>
      <c r="J12" s="17"/>
      <c r="K12" s="17"/>
      <c r="L12" s="47">
        <f>SUBTOTAL(109,L6:L11)</f>
        <v>0</v>
      </c>
      <c r="M12" s="17"/>
      <c r="N12" s="17"/>
      <c r="O12" s="47">
        <f>SUBTOTAL(109,O6:O11)</f>
        <v>0</v>
      </c>
      <c r="P12" s="18"/>
      <c r="ZY12" t="s">
        <v>31</v>
      </c>
    </row>
    <row r="13" spans="1:702" x14ac:dyDescent="0.4">
      <c r="A13" s="8"/>
      <c r="B13" s="29"/>
      <c r="C13" s="17"/>
      <c r="D13" s="17"/>
      <c r="E13" s="17"/>
      <c r="F13" s="42"/>
      <c r="G13" s="17"/>
      <c r="H13" s="17"/>
      <c r="I13" s="42"/>
      <c r="J13" s="17"/>
      <c r="K13" s="17"/>
      <c r="L13" s="42"/>
      <c r="M13" s="17"/>
      <c r="N13" s="17"/>
      <c r="O13" s="42"/>
    </row>
    <row r="14" spans="1:702" ht="15.45" x14ac:dyDescent="0.4">
      <c r="A14" s="9"/>
      <c r="B14" s="30" t="s">
        <v>32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702" ht="37.299999999999997" x14ac:dyDescent="0.4">
      <c r="A15" s="10"/>
      <c r="B15" s="31" t="s">
        <v>33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ZY15" t="s">
        <v>34</v>
      </c>
      <c r="ZZ15" s="11" t="s">
        <v>35</v>
      </c>
    </row>
    <row r="16" spans="1:702" ht="15.45" x14ac:dyDescent="0.4">
      <c r="A16" s="12" t="s">
        <v>36</v>
      </c>
      <c r="B16" s="32" t="s">
        <v>37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ZY16" t="s">
        <v>38</v>
      </c>
      <c r="ZZ16" s="11" t="s">
        <v>39</v>
      </c>
    </row>
    <row r="17" spans="1:702" ht="15.45" x14ac:dyDescent="0.4">
      <c r="A17" s="13" t="s">
        <v>40</v>
      </c>
      <c r="B17" s="33" t="s">
        <v>41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ZY17" t="s">
        <v>42</v>
      </c>
      <c r="ZZ17" s="11"/>
    </row>
    <row r="18" spans="1:702" x14ac:dyDescent="0.4">
      <c r="A18" s="14" t="s">
        <v>43</v>
      </c>
      <c r="B18" s="34" t="s">
        <v>44</v>
      </c>
      <c r="C18" s="17" t="s">
        <v>45</v>
      </c>
      <c r="D18" s="48">
        <f>N18+H18+K18</f>
        <v>11.58</v>
      </c>
      <c r="E18" s="44"/>
      <c r="F18" s="45">
        <f>O18+I18+L18</f>
        <v>0</v>
      </c>
      <c r="G18" s="17"/>
      <c r="H18" s="48"/>
      <c r="I18" s="45">
        <f>ROUND(H18*E18,2)</f>
        <v>0</v>
      </c>
      <c r="J18" s="17"/>
      <c r="K18" s="48"/>
      <c r="L18" s="45">
        <f>ROUND(K18*E18,2)</f>
        <v>0</v>
      </c>
      <c r="M18" s="17"/>
      <c r="N18" s="48">
        <v>11.58</v>
      </c>
      <c r="O18" s="45">
        <f>ROUND(N18*E18,2)</f>
        <v>0</v>
      </c>
      <c r="ZY18" t="s">
        <v>46</v>
      </c>
      <c r="ZZ18" s="11" t="s">
        <v>47</v>
      </c>
    </row>
    <row r="19" spans="1:702" x14ac:dyDescent="0.4">
      <c r="A19" s="14" t="s">
        <v>48</v>
      </c>
      <c r="B19" s="34" t="s">
        <v>49</v>
      </c>
      <c r="C19" s="17" t="s">
        <v>50</v>
      </c>
      <c r="D19" s="48">
        <f>N19+H19+K19</f>
        <v>7.17</v>
      </c>
      <c r="E19" s="44"/>
      <c r="F19" s="45">
        <f>O19+I19+L19</f>
        <v>0</v>
      </c>
      <c r="G19" s="17"/>
      <c r="H19" s="48"/>
      <c r="I19" s="45">
        <f>ROUND(H19*E19,2)</f>
        <v>0</v>
      </c>
      <c r="J19" s="17"/>
      <c r="K19" s="48"/>
      <c r="L19" s="45">
        <f>ROUND(K19*E19,2)</f>
        <v>0</v>
      </c>
      <c r="M19" s="17"/>
      <c r="N19" s="48">
        <v>7.17</v>
      </c>
      <c r="O19" s="45">
        <f>ROUND(N19*E19,2)</f>
        <v>0</v>
      </c>
      <c r="ZY19" t="s">
        <v>51</v>
      </c>
      <c r="ZZ19" s="11" t="s">
        <v>52</v>
      </c>
    </row>
    <row r="20" spans="1:702" x14ac:dyDescent="0.4">
      <c r="A20" s="15"/>
      <c r="B20" s="35"/>
      <c r="C20" s="17"/>
      <c r="D20" s="17"/>
      <c r="E20" s="17"/>
      <c r="F20" s="46"/>
      <c r="G20" s="17"/>
      <c r="H20" s="17"/>
      <c r="I20" s="46"/>
      <c r="J20" s="17"/>
      <c r="K20" s="17"/>
      <c r="L20" s="46"/>
      <c r="M20" s="17"/>
      <c r="N20" s="17"/>
      <c r="O20" s="46"/>
    </row>
    <row r="21" spans="1:702" x14ac:dyDescent="0.4">
      <c r="A21" s="20"/>
      <c r="B21" s="38" t="s">
        <v>53</v>
      </c>
      <c r="C21" s="17"/>
      <c r="D21" s="17"/>
      <c r="E21" s="17"/>
      <c r="F21" s="47">
        <f>SUBTOTAL(109,F18:F20)</f>
        <v>0</v>
      </c>
      <c r="G21" s="17"/>
      <c r="H21" s="17"/>
      <c r="I21" s="47">
        <f>SUBTOTAL(109,I18:I20)</f>
        <v>0</v>
      </c>
      <c r="J21" s="17"/>
      <c r="K21" s="17"/>
      <c r="L21" s="47">
        <f>SUBTOTAL(109,L18:L20)</f>
        <v>0</v>
      </c>
      <c r="M21" s="17"/>
      <c r="N21" s="17"/>
      <c r="O21" s="47">
        <f>SUBTOTAL(109,O18:O20)</f>
        <v>0</v>
      </c>
      <c r="P21" s="18"/>
      <c r="ZY21" t="s">
        <v>54</v>
      </c>
    </row>
    <row r="22" spans="1:702" x14ac:dyDescent="0.4">
      <c r="A22" s="15"/>
      <c r="B22" s="35"/>
      <c r="C22" s="17"/>
      <c r="D22" s="17"/>
      <c r="E22" s="17"/>
      <c r="F22" s="42"/>
      <c r="G22" s="17"/>
      <c r="H22" s="17"/>
      <c r="I22" s="42"/>
      <c r="J22" s="17"/>
      <c r="K22" s="17"/>
      <c r="L22" s="42"/>
      <c r="M22" s="17"/>
      <c r="N22" s="17"/>
      <c r="O22" s="42"/>
    </row>
    <row r="23" spans="1:702" ht="46.3" x14ac:dyDescent="0.4">
      <c r="A23" s="21" t="s">
        <v>55</v>
      </c>
      <c r="B23" s="39" t="s">
        <v>56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ZY23" t="s">
        <v>57</v>
      </c>
      <c r="ZZ23" s="11" t="s">
        <v>58</v>
      </c>
    </row>
    <row r="24" spans="1:702" ht="24.9" x14ac:dyDescent="0.4">
      <c r="A24" s="22" t="s">
        <v>59</v>
      </c>
      <c r="B24" s="40" t="s">
        <v>60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ZY24" t="s">
        <v>61</v>
      </c>
      <c r="ZZ24" s="11" t="s">
        <v>62</v>
      </c>
    </row>
    <row r="25" spans="1:702" x14ac:dyDescent="0.4">
      <c r="A25" s="14" t="s">
        <v>63</v>
      </c>
      <c r="B25" s="34" t="s">
        <v>64</v>
      </c>
      <c r="C25" s="17" t="s">
        <v>65</v>
      </c>
      <c r="D25" s="48">
        <f>N25+H25+K25</f>
        <v>3.51</v>
      </c>
      <c r="E25" s="44"/>
      <c r="F25" s="45">
        <f>O25+I25+L25</f>
        <v>0</v>
      </c>
      <c r="G25" s="17"/>
      <c r="H25" s="48"/>
      <c r="I25" s="45">
        <f>ROUND(H25*E25,2)</f>
        <v>0</v>
      </c>
      <c r="J25" s="17"/>
      <c r="K25" s="48"/>
      <c r="L25" s="45">
        <f>ROUND(K25*E25,2)</f>
        <v>0</v>
      </c>
      <c r="M25" s="17"/>
      <c r="N25" s="48">
        <v>3.51</v>
      </c>
      <c r="O25" s="45">
        <f>ROUND(N25*E25,2)</f>
        <v>0</v>
      </c>
      <c r="ZY25" t="s">
        <v>66</v>
      </c>
      <c r="ZZ25" s="11" t="s">
        <v>67</v>
      </c>
    </row>
    <row r="26" spans="1:702" x14ac:dyDescent="0.4">
      <c r="A26" s="14" t="s">
        <v>68</v>
      </c>
      <c r="B26" s="34" t="s">
        <v>69</v>
      </c>
      <c r="C26" s="17" t="s">
        <v>70</v>
      </c>
      <c r="D26" s="48">
        <f>N26+H26+K26</f>
        <v>8.18</v>
      </c>
      <c r="E26" s="44"/>
      <c r="F26" s="45">
        <f>O26+I26+L26</f>
        <v>0</v>
      </c>
      <c r="G26" s="17"/>
      <c r="H26" s="48"/>
      <c r="I26" s="45">
        <f>ROUND(H26*E26,2)</f>
        <v>0</v>
      </c>
      <c r="J26" s="17"/>
      <c r="K26" s="48"/>
      <c r="L26" s="45">
        <f>ROUND(K26*E26,2)</f>
        <v>0</v>
      </c>
      <c r="M26" s="17"/>
      <c r="N26" s="48">
        <v>8.18</v>
      </c>
      <c r="O26" s="45">
        <f>ROUND(N26*E26,2)</f>
        <v>0</v>
      </c>
      <c r="ZY26" t="s">
        <v>71</v>
      </c>
      <c r="ZZ26" s="11" t="s">
        <v>72</v>
      </c>
    </row>
    <row r="27" spans="1:702" x14ac:dyDescent="0.4">
      <c r="A27" s="14" t="s">
        <v>73</v>
      </c>
      <c r="B27" s="34" t="s">
        <v>74</v>
      </c>
      <c r="C27" s="17" t="s">
        <v>75</v>
      </c>
      <c r="D27" s="48">
        <f>N27+H27+K27</f>
        <v>1</v>
      </c>
      <c r="E27" s="44"/>
      <c r="F27" s="45">
        <f>O27+I27+L27</f>
        <v>0</v>
      </c>
      <c r="G27" s="17"/>
      <c r="H27" s="48"/>
      <c r="I27" s="45">
        <f>ROUND(H27*E27,2)</f>
        <v>0</v>
      </c>
      <c r="J27" s="17"/>
      <c r="K27" s="48"/>
      <c r="L27" s="45">
        <f>ROUND(K27*E27,2)</f>
        <v>0</v>
      </c>
      <c r="M27" s="17"/>
      <c r="N27" s="48">
        <v>1</v>
      </c>
      <c r="O27" s="45">
        <f>ROUND(N27*E27,2)</f>
        <v>0</v>
      </c>
      <c r="ZY27" t="s">
        <v>76</v>
      </c>
      <c r="ZZ27" s="11" t="s">
        <v>77</v>
      </c>
    </row>
    <row r="28" spans="1:702" x14ac:dyDescent="0.4">
      <c r="A28" s="14" t="s">
        <v>78</v>
      </c>
      <c r="B28" s="34" t="s">
        <v>79</v>
      </c>
      <c r="C28" s="17" t="s">
        <v>80</v>
      </c>
      <c r="D28" s="48">
        <f>N28+H28+K28</f>
        <v>1</v>
      </c>
      <c r="E28" s="44"/>
      <c r="F28" s="45">
        <f>O28+I28+L28</f>
        <v>0</v>
      </c>
      <c r="G28" s="17"/>
      <c r="H28" s="48"/>
      <c r="I28" s="45">
        <f>ROUND(H28*E28,2)</f>
        <v>0</v>
      </c>
      <c r="J28" s="17"/>
      <c r="K28" s="48"/>
      <c r="L28" s="45">
        <f>ROUND(K28*E28,2)</f>
        <v>0</v>
      </c>
      <c r="M28" s="17"/>
      <c r="N28" s="48">
        <v>1</v>
      </c>
      <c r="O28" s="45">
        <f>ROUND(N28*E28,2)</f>
        <v>0</v>
      </c>
      <c r="ZY28" t="s">
        <v>81</v>
      </c>
      <c r="ZZ28" s="11" t="s">
        <v>82</v>
      </c>
    </row>
    <row r="29" spans="1:702" x14ac:dyDescent="0.4">
      <c r="A29" s="14" t="s">
        <v>83</v>
      </c>
      <c r="B29" s="34" t="s">
        <v>84</v>
      </c>
      <c r="C29" s="17" t="s">
        <v>85</v>
      </c>
      <c r="D29" s="48">
        <f>N29+H29+K29</f>
        <v>1</v>
      </c>
      <c r="E29" s="44"/>
      <c r="F29" s="45">
        <f>O29+I29+L29</f>
        <v>0</v>
      </c>
      <c r="G29" s="17"/>
      <c r="H29" s="48"/>
      <c r="I29" s="45">
        <f>ROUND(H29*E29,2)</f>
        <v>0</v>
      </c>
      <c r="J29" s="17"/>
      <c r="K29" s="48"/>
      <c r="L29" s="45">
        <f>ROUND(K29*E29,2)</f>
        <v>0</v>
      </c>
      <c r="M29" s="17"/>
      <c r="N29" s="48">
        <v>1</v>
      </c>
      <c r="O29" s="45">
        <f>ROUND(N29*E29,2)</f>
        <v>0</v>
      </c>
      <c r="ZY29" t="s">
        <v>86</v>
      </c>
      <c r="ZZ29" s="11" t="s">
        <v>87</v>
      </c>
    </row>
    <row r="30" spans="1:702" x14ac:dyDescent="0.4">
      <c r="A30" s="15"/>
      <c r="B30" s="35"/>
      <c r="C30" s="17"/>
      <c r="D30" s="17"/>
      <c r="E30" s="17"/>
      <c r="F30" s="46"/>
      <c r="G30" s="17"/>
      <c r="H30" s="17"/>
      <c r="I30" s="46"/>
      <c r="J30" s="17"/>
      <c r="K30" s="17"/>
      <c r="L30" s="46"/>
      <c r="M30" s="17"/>
      <c r="N30" s="17"/>
      <c r="O30" s="46"/>
    </row>
    <row r="31" spans="1:702" ht="24.9" x14ac:dyDescent="0.4">
      <c r="A31" s="20"/>
      <c r="B31" s="38" t="s">
        <v>88</v>
      </c>
      <c r="C31" s="17"/>
      <c r="D31" s="17"/>
      <c r="E31" s="17"/>
      <c r="F31" s="47">
        <f>SUBTOTAL(109,F24:F30)</f>
        <v>0</v>
      </c>
      <c r="G31" s="17"/>
      <c r="H31" s="17"/>
      <c r="I31" s="47">
        <f>SUBTOTAL(109,I24:I30)</f>
        <v>0</v>
      </c>
      <c r="J31" s="17"/>
      <c r="K31" s="17"/>
      <c r="L31" s="47">
        <f>SUBTOTAL(109,L24:L30)</f>
        <v>0</v>
      </c>
      <c r="M31" s="17"/>
      <c r="N31" s="17"/>
      <c r="O31" s="47">
        <f>SUBTOTAL(109,O24:O30)</f>
        <v>0</v>
      </c>
      <c r="P31" s="18"/>
      <c r="ZY31" t="s">
        <v>89</v>
      </c>
    </row>
    <row r="32" spans="1:702" x14ac:dyDescent="0.4">
      <c r="A32" s="15"/>
      <c r="B32" s="35"/>
      <c r="C32" s="17"/>
      <c r="D32" s="17"/>
      <c r="E32" s="17"/>
      <c r="F32" s="42"/>
      <c r="G32" s="17"/>
      <c r="H32" s="17"/>
      <c r="I32" s="42"/>
      <c r="J32" s="17"/>
      <c r="K32" s="17"/>
      <c r="L32" s="42"/>
      <c r="M32" s="17"/>
      <c r="N32" s="17"/>
      <c r="O32" s="42"/>
    </row>
    <row r="33" spans="1:702" ht="30.9" x14ac:dyDescent="0.4">
      <c r="A33" s="21" t="s">
        <v>90</v>
      </c>
      <c r="B33" s="39" t="s">
        <v>91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ZY33" t="s">
        <v>92</v>
      </c>
      <c r="ZZ33" s="11" t="s">
        <v>93</v>
      </c>
    </row>
    <row r="34" spans="1:702" x14ac:dyDescent="0.4">
      <c r="A34" s="22" t="s">
        <v>94</v>
      </c>
      <c r="B34" s="40" t="s">
        <v>95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ZY34" t="s">
        <v>96</v>
      </c>
      <c r="ZZ34" s="11" t="s">
        <v>97</v>
      </c>
    </row>
    <row r="35" spans="1:702" x14ac:dyDescent="0.4">
      <c r="A35" s="14" t="s">
        <v>98</v>
      </c>
      <c r="B35" s="34" t="s">
        <v>99</v>
      </c>
      <c r="C35" s="17" t="s">
        <v>100</v>
      </c>
      <c r="D35" s="48">
        <f>N35+H35+K35</f>
        <v>8.07</v>
      </c>
      <c r="E35" s="44"/>
      <c r="F35" s="45">
        <f>O35+I35+L35</f>
        <v>0</v>
      </c>
      <c r="G35" s="17"/>
      <c r="H35" s="48"/>
      <c r="I35" s="45">
        <f>ROUND(H35*E35,2)</f>
        <v>0</v>
      </c>
      <c r="J35" s="17"/>
      <c r="K35" s="48"/>
      <c r="L35" s="45">
        <f>ROUND(K35*E35,2)</f>
        <v>0</v>
      </c>
      <c r="M35" s="17"/>
      <c r="N35" s="48">
        <v>8.07</v>
      </c>
      <c r="O35" s="45">
        <f>ROUND(N35*E35,2)</f>
        <v>0</v>
      </c>
      <c r="ZY35" t="s">
        <v>101</v>
      </c>
      <c r="ZZ35" s="11" t="s">
        <v>102</v>
      </c>
    </row>
    <row r="36" spans="1:702" x14ac:dyDescent="0.4">
      <c r="A36" s="14" t="s">
        <v>103</v>
      </c>
      <c r="B36" s="34" t="s">
        <v>104</v>
      </c>
      <c r="C36" s="17" t="s">
        <v>105</v>
      </c>
      <c r="D36" s="48">
        <f>N36+H36+K36</f>
        <v>8.07</v>
      </c>
      <c r="E36" s="44"/>
      <c r="F36" s="45">
        <f>O36+I36+L36</f>
        <v>0</v>
      </c>
      <c r="G36" s="17"/>
      <c r="H36" s="48"/>
      <c r="I36" s="45">
        <f>ROUND(H36*E36,2)</f>
        <v>0</v>
      </c>
      <c r="J36" s="17"/>
      <c r="K36" s="48"/>
      <c r="L36" s="45">
        <f>ROUND(K36*E36,2)</f>
        <v>0</v>
      </c>
      <c r="M36" s="17"/>
      <c r="N36" s="48">
        <v>8.07</v>
      </c>
      <c r="O36" s="45">
        <f>ROUND(N36*E36,2)</f>
        <v>0</v>
      </c>
      <c r="ZY36" t="s">
        <v>106</v>
      </c>
      <c r="ZZ36" s="11" t="s">
        <v>107</v>
      </c>
    </row>
    <row r="37" spans="1:702" ht="23.15" x14ac:dyDescent="0.4">
      <c r="A37" s="14" t="s">
        <v>108</v>
      </c>
      <c r="B37" s="34" t="s">
        <v>109</v>
      </c>
      <c r="C37" s="17" t="s">
        <v>110</v>
      </c>
      <c r="D37" s="48">
        <f>N37+H37+K37</f>
        <v>11.38</v>
      </c>
      <c r="E37" s="44"/>
      <c r="F37" s="45">
        <f>O37+I37+L37</f>
        <v>0</v>
      </c>
      <c r="G37" s="17"/>
      <c r="H37" s="48"/>
      <c r="I37" s="45">
        <f>ROUND(H37*E37,2)</f>
        <v>0</v>
      </c>
      <c r="J37" s="17"/>
      <c r="K37" s="48"/>
      <c r="L37" s="45">
        <f>ROUND(K37*E37,2)</f>
        <v>0</v>
      </c>
      <c r="M37" s="17"/>
      <c r="N37" s="48">
        <v>11.38</v>
      </c>
      <c r="O37" s="45">
        <f>ROUND(N37*E37,2)</f>
        <v>0</v>
      </c>
      <c r="ZY37" t="s">
        <v>111</v>
      </c>
      <c r="ZZ37" s="11" t="s">
        <v>112</v>
      </c>
    </row>
    <row r="38" spans="1:702" x14ac:dyDescent="0.4">
      <c r="A38" s="14" t="s">
        <v>113</v>
      </c>
      <c r="B38" s="34" t="s">
        <v>114</v>
      </c>
      <c r="C38" s="17" t="s">
        <v>115</v>
      </c>
      <c r="D38" s="48">
        <f>N38+H38+K38</f>
        <v>1</v>
      </c>
      <c r="E38" s="44"/>
      <c r="F38" s="45">
        <f>O38+I38+L38</f>
        <v>0</v>
      </c>
      <c r="G38" s="17"/>
      <c r="H38" s="48"/>
      <c r="I38" s="45">
        <f>ROUND(H38*E38,2)</f>
        <v>0</v>
      </c>
      <c r="J38" s="17"/>
      <c r="K38" s="48"/>
      <c r="L38" s="45">
        <f>ROUND(K38*E38,2)</f>
        <v>0</v>
      </c>
      <c r="M38" s="17"/>
      <c r="N38" s="48">
        <v>1</v>
      </c>
      <c r="O38" s="45">
        <f>ROUND(N38*E38,2)</f>
        <v>0</v>
      </c>
      <c r="ZY38" t="s">
        <v>116</v>
      </c>
      <c r="ZZ38" s="11" t="s">
        <v>117</v>
      </c>
    </row>
    <row r="39" spans="1:702" x14ac:dyDescent="0.4">
      <c r="A39" s="14" t="s">
        <v>118</v>
      </c>
      <c r="B39" s="34" t="s">
        <v>119</v>
      </c>
      <c r="C39" s="17" t="s">
        <v>120</v>
      </c>
      <c r="D39" s="48">
        <f>N39+H39+K39</f>
        <v>1</v>
      </c>
      <c r="E39" s="44"/>
      <c r="F39" s="45">
        <f>O39+I39+L39</f>
        <v>0</v>
      </c>
      <c r="G39" s="17"/>
      <c r="H39" s="48"/>
      <c r="I39" s="45">
        <f>ROUND(H39*E39,2)</f>
        <v>0</v>
      </c>
      <c r="J39" s="17"/>
      <c r="K39" s="48"/>
      <c r="L39" s="45">
        <f>ROUND(K39*E39,2)</f>
        <v>0</v>
      </c>
      <c r="M39" s="17"/>
      <c r="N39" s="48">
        <v>1</v>
      </c>
      <c r="O39" s="45">
        <f>ROUND(N39*E39,2)</f>
        <v>0</v>
      </c>
      <c r="ZY39" t="s">
        <v>121</v>
      </c>
      <c r="ZZ39" s="11" t="s">
        <v>122</v>
      </c>
    </row>
    <row r="40" spans="1:702" x14ac:dyDescent="0.4">
      <c r="A40" s="15"/>
      <c r="B40" s="35"/>
      <c r="C40" s="17"/>
      <c r="D40" s="17"/>
      <c r="E40" s="17"/>
      <c r="F40" s="46"/>
      <c r="G40" s="17"/>
      <c r="H40" s="17"/>
      <c r="I40" s="46"/>
      <c r="J40" s="17"/>
      <c r="K40" s="17"/>
      <c r="L40" s="46"/>
      <c r="M40" s="17"/>
      <c r="N40" s="17"/>
      <c r="O40" s="46"/>
    </row>
    <row r="41" spans="1:702" ht="24.9" x14ac:dyDescent="0.4">
      <c r="A41" s="20"/>
      <c r="B41" s="38" t="s">
        <v>123</v>
      </c>
      <c r="C41" s="17"/>
      <c r="D41" s="17"/>
      <c r="E41" s="17"/>
      <c r="F41" s="47">
        <f>SUBTOTAL(109,F34:F40)</f>
        <v>0</v>
      </c>
      <c r="G41" s="17"/>
      <c r="H41" s="17"/>
      <c r="I41" s="47">
        <f>SUBTOTAL(109,I34:I40)</f>
        <v>0</v>
      </c>
      <c r="J41" s="17"/>
      <c r="K41" s="17"/>
      <c r="L41" s="47">
        <f>SUBTOTAL(109,L34:L40)</f>
        <v>0</v>
      </c>
      <c r="M41" s="17"/>
      <c r="N41" s="17"/>
      <c r="O41" s="47">
        <f>SUBTOTAL(109,O34:O40)</f>
        <v>0</v>
      </c>
      <c r="P41" s="18"/>
      <c r="ZY41" t="s">
        <v>124</v>
      </c>
    </row>
    <row r="42" spans="1:702" x14ac:dyDescent="0.4">
      <c r="A42" s="15"/>
      <c r="B42" s="35"/>
      <c r="C42" s="17"/>
      <c r="D42" s="17"/>
      <c r="E42" s="17"/>
      <c r="F42" s="42"/>
      <c r="G42" s="17"/>
      <c r="H42" s="17"/>
      <c r="I42" s="42"/>
      <c r="J42" s="17"/>
      <c r="K42" s="17"/>
      <c r="L42" s="42"/>
      <c r="M42" s="17"/>
      <c r="N42" s="17"/>
      <c r="O42" s="42"/>
    </row>
    <row r="43" spans="1:702" ht="15.45" x14ac:dyDescent="0.4">
      <c r="A43" s="21" t="s">
        <v>125</v>
      </c>
      <c r="B43" s="39" t="s">
        <v>126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ZY43" t="s">
        <v>127</v>
      </c>
      <c r="ZZ43" s="11" t="s">
        <v>128</v>
      </c>
    </row>
    <row r="44" spans="1:702" ht="23.15" x14ac:dyDescent="0.4">
      <c r="A44" s="14" t="s">
        <v>129</v>
      </c>
      <c r="B44" s="34" t="s">
        <v>130</v>
      </c>
      <c r="C44" s="17" t="s">
        <v>131</v>
      </c>
      <c r="D44" s="48">
        <f>K44+N44+H44</f>
        <v>16.829999999999998</v>
      </c>
      <c r="E44" s="44"/>
      <c r="F44" s="45">
        <f>L44+O44+I44</f>
        <v>0</v>
      </c>
      <c r="G44" s="17"/>
      <c r="H44" s="48"/>
      <c r="I44" s="45">
        <f>ROUND(H44*E44,2)</f>
        <v>0</v>
      </c>
      <c r="J44" s="17"/>
      <c r="K44" s="48">
        <v>16.829999999999998</v>
      </c>
      <c r="L44" s="45">
        <f>ROUND(K44*E44,2)</f>
        <v>0</v>
      </c>
      <c r="M44" s="17"/>
      <c r="N44" s="48"/>
      <c r="O44" s="45">
        <f>ROUND(N44*E44,2)</f>
        <v>0</v>
      </c>
      <c r="ZY44" t="s">
        <v>132</v>
      </c>
      <c r="ZZ44" s="11" t="s">
        <v>133</v>
      </c>
    </row>
    <row r="45" spans="1:702" x14ac:dyDescent="0.4">
      <c r="A45" s="14" t="s">
        <v>134</v>
      </c>
      <c r="B45" s="34" t="s">
        <v>135</v>
      </c>
      <c r="C45" s="17" t="s">
        <v>136</v>
      </c>
      <c r="D45" s="48">
        <f>K45+N45+H45</f>
        <v>19.52</v>
      </c>
      <c r="E45" s="44"/>
      <c r="F45" s="45">
        <f>L45+O45+I45</f>
        <v>0</v>
      </c>
      <c r="G45" s="17"/>
      <c r="H45" s="48"/>
      <c r="I45" s="45">
        <f>ROUND(H45*E45,2)</f>
        <v>0</v>
      </c>
      <c r="J45" s="17"/>
      <c r="K45" s="48">
        <v>19.52</v>
      </c>
      <c r="L45" s="45">
        <f>ROUND(K45*E45,2)</f>
        <v>0</v>
      </c>
      <c r="M45" s="17"/>
      <c r="N45" s="48"/>
      <c r="O45" s="45">
        <f>ROUND(N45*E45,2)</f>
        <v>0</v>
      </c>
      <c r="ZY45" t="s">
        <v>137</v>
      </c>
      <c r="ZZ45" s="11" t="s">
        <v>138</v>
      </c>
    </row>
    <row r="46" spans="1:702" x14ac:dyDescent="0.4">
      <c r="A46" s="15"/>
      <c r="B46" s="35"/>
      <c r="C46" s="17"/>
      <c r="D46" s="17"/>
      <c r="E46" s="17"/>
      <c r="F46" s="46"/>
      <c r="G46" s="17"/>
      <c r="H46" s="17"/>
      <c r="I46" s="46"/>
      <c r="J46" s="17"/>
      <c r="K46" s="17"/>
      <c r="L46" s="46"/>
      <c r="M46" s="17"/>
      <c r="N46" s="17"/>
      <c r="O46" s="46"/>
    </row>
    <row r="47" spans="1:702" x14ac:dyDescent="0.4">
      <c r="A47" s="20"/>
      <c r="B47" s="38" t="s">
        <v>139</v>
      </c>
      <c r="C47" s="17"/>
      <c r="D47" s="17"/>
      <c r="E47" s="17"/>
      <c r="F47" s="47">
        <f>SUBTOTAL(109,F44:F46)</f>
        <v>0</v>
      </c>
      <c r="G47" s="17"/>
      <c r="H47" s="17"/>
      <c r="I47" s="47">
        <f>SUBTOTAL(109,I44:I46)</f>
        <v>0</v>
      </c>
      <c r="J47" s="17"/>
      <c r="K47" s="17"/>
      <c r="L47" s="47">
        <f>SUBTOTAL(109,L44:L46)</f>
        <v>0</v>
      </c>
      <c r="M47" s="17"/>
      <c r="N47" s="17"/>
      <c r="O47" s="47">
        <f>SUBTOTAL(109,O44:O46)</f>
        <v>0</v>
      </c>
      <c r="P47" s="18"/>
      <c r="ZY47" t="s">
        <v>140</v>
      </c>
    </row>
    <row r="48" spans="1:702" x14ac:dyDescent="0.4">
      <c r="A48" s="15"/>
      <c r="B48" s="35"/>
      <c r="C48" s="17"/>
      <c r="D48" s="17"/>
      <c r="E48" s="17"/>
      <c r="F48" s="42"/>
      <c r="G48" s="17"/>
      <c r="H48" s="17"/>
      <c r="I48" s="42"/>
      <c r="J48" s="17"/>
      <c r="K48" s="17"/>
      <c r="L48" s="42"/>
      <c r="M48" s="17"/>
      <c r="N48" s="17"/>
      <c r="O48" s="42"/>
    </row>
    <row r="49" spans="1:702" x14ac:dyDescent="0.4">
      <c r="A49" s="23"/>
      <c r="B49" s="41"/>
      <c r="C49" s="17"/>
      <c r="D49" s="17"/>
      <c r="E49" s="17"/>
      <c r="F49" s="46"/>
      <c r="G49" s="17"/>
      <c r="H49" s="17"/>
      <c r="I49" s="46"/>
      <c r="J49" s="17"/>
      <c r="K49" s="17"/>
      <c r="L49" s="46"/>
      <c r="M49" s="17"/>
      <c r="N49" s="17"/>
      <c r="O49" s="46"/>
    </row>
    <row r="50" spans="1:702" ht="15.45" x14ac:dyDescent="0.4">
      <c r="A50" s="19"/>
      <c r="B50" s="37" t="s">
        <v>141</v>
      </c>
      <c r="C50" s="17"/>
      <c r="D50" s="17"/>
      <c r="E50" s="17"/>
      <c r="F50" s="47">
        <f>SUBTOTAL(109,F15:F49)</f>
        <v>0</v>
      </c>
      <c r="G50" s="17"/>
      <c r="H50" s="17"/>
      <c r="I50" s="47">
        <f>SUBTOTAL(109,I15:I49)</f>
        <v>0</v>
      </c>
      <c r="J50" s="17"/>
      <c r="K50" s="17"/>
      <c r="L50" s="47">
        <f>SUBTOTAL(109,L15:L49)</f>
        <v>0</v>
      </c>
      <c r="M50" s="17"/>
      <c r="N50" s="17"/>
      <c r="O50" s="47">
        <f>SUBTOTAL(109,O15:O49)</f>
        <v>0</v>
      </c>
      <c r="P50" s="18"/>
      <c r="ZY50" t="s">
        <v>142</v>
      </c>
    </row>
    <row r="51" spans="1:702" x14ac:dyDescent="0.4">
      <c r="A51" s="8"/>
      <c r="B51" s="29"/>
      <c r="C51" s="17"/>
      <c r="D51" s="17"/>
      <c r="E51" s="17"/>
      <c r="F51" s="42"/>
      <c r="G51" s="17"/>
      <c r="H51" s="17"/>
      <c r="I51" s="42"/>
      <c r="J51" s="17"/>
      <c r="K51" s="17"/>
      <c r="L51" s="42"/>
      <c r="M51" s="17"/>
      <c r="N51" s="17"/>
      <c r="O51" s="42"/>
    </row>
    <row r="52" spans="1:702" ht="15.45" x14ac:dyDescent="0.4">
      <c r="A52" s="9"/>
      <c r="B52" s="30" t="s">
        <v>143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702" ht="37.299999999999997" x14ac:dyDescent="0.4">
      <c r="A53" s="10"/>
      <c r="B53" s="31" t="s">
        <v>144</v>
      </c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ZY53" t="s">
        <v>145</v>
      </c>
      <c r="ZZ53" s="11" t="s">
        <v>146</v>
      </c>
    </row>
    <row r="54" spans="1:702" ht="15.45" x14ac:dyDescent="0.4">
      <c r="A54" s="12" t="s">
        <v>147</v>
      </c>
      <c r="B54" s="32" t="s">
        <v>148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ZY54" t="s">
        <v>149</v>
      </c>
      <c r="ZZ54" s="11" t="s">
        <v>150</v>
      </c>
    </row>
    <row r="55" spans="1:702" ht="15.45" x14ac:dyDescent="0.4">
      <c r="A55" s="13" t="s">
        <v>151</v>
      </c>
      <c r="B55" s="33" t="s">
        <v>152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ZY55" t="s">
        <v>153</v>
      </c>
      <c r="ZZ55" s="11" t="s">
        <v>154</v>
      </c>
    </row>
    <row r="56" spans="1:702" ht="23.15" x14ac:dyDescent="0.4">
      <c r="A56" s="14" t="s">
        <v>155</v>
      </c>
      <c r="B56" s="34" t="s">
        <v>156</v>
      </c>
      <c r="C56" s="17" t="s">
        <v>157</v>
      </c>
      <c r="D56" s="48">
        <f>K56+N56+H56</f>
        <v>22.98</v>
      </c>
      <c r="E56" s="44"/>
      <c r="F56" s="45">
        <f>L56+O56+I56</f>
        <v>0</v>
      </c>
      <c r="G56" s="17"/>
      <c r="H56" s="48"/>
      <c r="I56" s="45">
        <f>ROUND(H56*E56,2)</f>
        <v>0</v>
      </c>
      <c r="J56" s="17"/>
      <c r="K56" s="48">
        <v>22.98</v>
      </c>
      <c r="L56" s="45">
        <f>ROUND(K56*E56,2)</f>
        <v>0</v>
      </c>
      <c r="M56" s="17"/>
      <c r="N56" s="48"/>
      <c r="O56" s="45">
        <f>ROUND(N56*E56,2)</f>
        <v>0</v>
      </c>
      <c r="ZY56" t="s">
        <v>158</v>
      </c>
      <c r="ZZ56" s="11" t="s">
        <v>159</v>
      </c>
    </row>
    <row r="57" spans="1:702" x14ac:dyDescent="0.4">
      <c r="A57" s="14" t="s">
        <v>160</v>
      </c>
      <c r="B57" s="34" t="s">
        <v>161</v>
      </c>
      <c r="C57" s="17" t="s">
        <v>162</v>
      </c>
      <c r="D57" s="48">
        <f>K57+N57+H57</f>
        <v>19.63</v>
      </c>
      <c r="E57" s="44"/>
      <c r="F57" s="45">
        <f>L57+O57+I57</f>
        <v>0</v>
      </c>
      <c r="G57" s="17"/>
      <c r="H57" s="48"/>
      <c r="I57" s="45">
        <f>ROUND(H57*E57,2)</f>
        <v>0</v>
      </c>
      <c r="J57" s="17"/>
      <c r="K57" s="48">
        <v>19.63</v>
      </c>
      <c r="L57" s="45">
        <f>ROUND(K57*E57,2)</f>
        <v>0</v>
      </c>
      <c r="M57" s="17"/>
      <c r="N57" s="48"/>
      <c r="O57" s="45">
        <f>ROUND(N57*E57,2)</f>
        <v>0</v>
      </c>
      <c r="ZY57" t="s">
        <v>163</v>
      </c>
      <c r="ZZ57" s="11" t="s">
        <v>164</v>
      </c>
    </row>
    <row r="58" spans="1:702" x14ac:dyDescent="0.4">
      <c r="A58" s="15"/>
      <c r="B58" s="35"/>
      <c r="C58" s="17"/>
      <c r="D58" s="17"/>
      <c r="E58" s="17"/>
      <c r="F58" s="46"/>
      <c r="G58" s="17"/>
      <c r="H58" s="17"/>
      <c r="I58" s="46"/>
      <c r="J58" s="17"/>
      <c r="K58" s="17"/>
      <c r="L58" s="46"/>
      <c r="M58" s="17"/>
      <c r="N58" s="17"/>
      <c r="O58" s="46"/>
    </row>
    <row r="59" spans="1:702" x14ac:dyDescent="0.4">
      <c r="A59" s="20"/>
      <c r="B59" s="38" t="s">
        <v>165</v>
      </c>
      <c r="C59" s="17"/>
      <c r="D59" s="17"/>
      <c r="E59" s="17"/>
      <c r="F59" s="47">
        <f>SUBTOTAL(109,F56:F58)</f>
        <v>0</v>
      </c>
      <c r="G59" s="17"/>
      <c r="H59" s="17"/>
      <c r="I59" s="47">
        <f>SUBTOTAL(109,I56:I58)</f>
        <v>0</v>
      </c>
      <c r="J59" s="17"/>
      <c r="K59" s="17"/>
      <c r="L59" s="47">
        <f>SUBTOTAL(109,L56:L58)</f>
        <v>0</v>
      </c>
      <c r="M59" s="17"/>
      <c r="N59" s="17"/>
      <c r="O59" s="47">
        <f>SUBTOTAL(109,O56:O58)</f>
        <v>0</v>
      </c>
      <c r="P59" s="18"/>
      <c r="ZY59" t="s">
        <v>166</v>
      </c>
    </row>
    <row r="60" spans="1:702" x14ac:dyDescent="0.4">
      <c r="A60" s="15"/>
      <c r="B60" s="35"/>
      <c r="C60" s="17"/>
      <c r="D60" s="17"/>
      <c r="E60" s="17"/>
      <c r="F60" s="42"/>
      <c r="G60" s="17"/>
      <c r="H60" s="17"/>
      <c r="I60" s="42"/>
      <c r="J60" s="17"/>
      <c r="K60" s="17"/>
      <c r="L60" s="42"/>
      <c r="M60" s="17"/>
      <c r="N60" s="17"/>
      <c r="O60" s="42"/>
    </row>
    <row r="61" spans="1:702" x14ac:dyDescent="0.4">
      <c r="A61" s="23"/>
      <c r="B61" s="41"/>
      <c r="C61" s="17"/>
      <c r="D61" s="17"/>
      <c r="E61" s="17"/>
      <c r="F61" s="46"/>
      <c r="G61" s="17"/>
      <c r="H61" s="17"/>
      <c r="I61" s="46"/>
      <c r="J61" s="17"/>
      <c r="K61" s="17"/>
      <c r="L61" s="46"/>
      <c r="M61" s="17"/>
      <c r="N61" s="17"/>
      <c r="O61" s="46"/>
    </row>
    <row r="62" spans="1:702" ht="15.45" x14ac:dyDescent="0.4">
      <c r="A62" s="19"/>
      <c r="B62" s="37" t="s">
        <v>167</v>
      </c>
      <c r="C62" s="17"/>
      <c r="D62" s="17"/>
      <c r="E62" s="17"/>
      <c r="F62" s="47">
        <f>SUBTOTAL(109,F53:F61)</f>
        <v>0</v>
      </c>
      <c r="G62" s="17"/>
      <c r="H62" s="17"/>
      <c r="I62" s="47">
        <f>SUBTOTAL(109,I53:I61)</f>
        <v>0</v>
      </c>
      <c r="J62" s="17"/>
      <c r="K62" s="17"/>
      <c r="L62" s="47">
        <f>SUBTOTAL(109,L53:L61)</f>
        <v>0</v>
      </c>
      <c r="M62" s="17"/>
      <c r="N62" s="17"/>
      <c r="O62" s="47">
        <f>SUBTOTAL(109,O53:O61)</f>
        <v>0</v>
      </c>
      <c r="P62" s="18"/>
      <c r="ZY62" t="s">
        <v>168</v>
      </c>
    </row>
    <row r="63" spans="1:702" x14ac:dyDescent="0.4">
      <c r="A63" s="8"/>
      <c r="B63" s="29"/>
      <c r="C63" s="17"/>
      <c r="D63" s="17"/>
      <c r="E63" s="17"/>
      <c r="F63" s="42"/>
      <c r="G63" s="17"/>
      <c r="H63" s="17"/>
      <c r="I63" s="42"/>
      <c r="J63" s="17"/>
      <c r="K63" s="17"/>
      <c r="L63" s="42"/>
      <c r="M63" s="17"/>
      <c r="N63" s="17"/>
      <c r="O63" s="42"/>
    </row>
    <row r="64" spans="1:702" ht="15.45" x14ac:dyDescent="0.4">
      <c r="A64" s="9"/>
      <c r="B64" s="30" t="s">
        <v>169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1:702" ht="37.299999999999997" x14ac:dyDescent="0.4">
      <c r="A65" s="10"/>
      <c r="B65" s="31" t="s">
        <v>170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ZY65" t="s">
        <v>171</v>
      </c>
      <c r="ZZ65" s="11" t="s">
        <v>172</v>
      </c>
    </row>
    <row r="66" spans="1:702" ht="15.45" x14ac:dyDescent="0.4">
      <c r="A66" s="12" t="s">
        <v>173</v>
      </c>
      <c r="B66" s="32" t="s">
        <v>174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ZY66" t="s">
        <v>175</v>
      </c>
      <c r="ZZ66" s="11" t="s">
        <v>176</v>
      </c>
    </row>
    <row r="67" spans="1:702" ht="15.45" x14ac:dyDescent="0.4">
      <c r="A67" s="13" t="s">
        <v>177</v>
      </c>
      <c r="B67" s="33" t="s">
        <v>178</v>
      </c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ZY67" t="s">
        <v>179</v>
      </c>
      <c r="ZZ67" s="11" t="s">
        <v>180</v>
      </c>
    </row>
    <row r="68" spans="1:702" ht="23.15" x14ac:dyDescent="0.4">
      <c r="A68" s="14" t="s">
        <v>181</v>
      </c>
      <c r="B68" s="34" t="s">
        <v>182</v>
      </c>
      <c r="C68" s="17" t="s">
        <v>183</v>
      </c>
      <c r="D68" s="48">
        <f>K68+N68+H68</f>
        <v>22.92</v>
      </c>
      <c r="E68" s="44"/>
      <c r="F68" s="45">
        <f>L68+O68+I68</f>
        <v>0</v>
      </c>
      <c r="G68" s="17"/>
      <c r="H68" s="48"/>
      <c r="I68" s="45">
        <f>ROUND(H68*E68,2)</f>
        <v>0</v>
      </c>
      <c r="J68" s="17"/>
      <c r="K68" s="48">
        <v>22.92</v>
      </c>
      <c r="L68" s="45">
        <f>ROUND(K68*E68,2)</f>
        <v>0</v>
      </c>
      <c r="M68" s="17"/>
      <c r="N68" s="48"/>
      <c r="O68" s="45">
        <f>ROUND(N68*E68,2)</f>
        <v>0</v>
      </c>
      <c r="ZY68" t="s">
        <v>184</v>
      </c>
      <c r="ZZ68" s="11" t="s">
        <v>185</v>
      </c>
    </row>
    <row r="69" spans="1:702" x14ac:dyDescent="0.4">
      <c r="A69" s="14" t="s">
        <v>186</v>
      </c>
      <c r="B69" s="34" t="s">
        <v>187</v>
      </c>
      <c r="C69" s="17" t="s">
        <v>188</v>
      </c>
      <c r="D69" s="48">
        <f>K69+N69+H69</f>
        <v>19.63</v>
      </c>
      <c r="E69" s="44"/>
      <c r="F69" s="45">
        <f>L69+O69+I69</f>
        <v>0</v>
      </c>
      <c r="G69" s="17"/>
      <c r="H69" s="48"/>
      <c r="I69" s="45">
        <f>ROUND(H69*E69,2)</f>
        <v>0</v>
      </c>
      <c r="J69" s="17"/>
      <c r="K69" s="48">
        <v>19.63</v>
      </c>
      <c r="L69" s="45">
        <f>ROUND(K69*E69,2)</f>
        <v>0</v>
      </c>
      <c r="M69" s="17"/>
      <c r="N69" s="48"/>
      <c r="O69" s="45">
        <f>ROUND(N69*E69,2)</f>
        <v>0</v>
      </c>
      <c r="ZY69" t="s">
        <v>189</v>
      </c>
      <c r="ZZ69" s="11" t="s">
        <v>190</v>
      </c>
    </row>
    <row r="70" spans="1:702" x14ac:dyDescent="0.4">
      <c r="A70" s="15"/>
      <c r="B70" s="35"/>
      <c r="C70" s="17"/>
      <c r="D70" s="17"/>
      <c r="E70" s="17"/>
      <c r="F70" s="46"/>
      <c r="G70" s="17"/>
      <c r="H70" s="17"/>
      <c r="I70" s="46"/>
      <c r="J70" s="17"/>
      <c r="K70" s="17"/>
      <c r="L70" s="46"/>
      <c r="M70" s="17"/>
      <c r="N70" s="17"/>
      <c r="O70" s="46"/>
    </row>
    <row r="71" spans="1:702" x14ac:dyDescent="0.4">
      <c r="A71" s="20"/>
      <c r="B71" s="38" t="s">
        <v>191</v>
      </c>
      <c r="C71" s="17"/>
      <c r="D71" s="17"/>
      <c r="E71" s="17"/>
      <c r="F71" s="47">
        <f>SUBTOTAL(109,F68:F70)</f>
        <v>0</v>
      </c>
      <c r="G71" s="17"/>
      <c r="H71" s="17"/>
      <c r="I71" s="47">
        <f>SUBTOTAL(109,I68:I70)</f>
        <v>0</v>
      </c>
      <c r="J71" s="17"/>
      <c r="K71" s="17"/>
      <c r="L71" s="47">
        <f>SUBTOTAL(109,L68:L70)</f>
        <v>0</v>
      </c>
      <c r="M71" s="17"/>
      <c r="N71" s="17"/>
      <c r="O71" s="47">
        <f>SUBTOTAL(109,O68:O70)</f>
        <v>0</v>
      </c>
      <c r="P71" s="18"/>
      <c r="ZY71" t="s">
        <v>192</v>
      </c>
    </row>
    <row r="72" spans="1:702" x14ac:dyDescent="0.4">
      <c r="A72" s="15"/>
      <c r="B72" s="35"/>
      <c r="C72" s="17"/>
      <c r="D72" s="17"/>
      <c r="E72" s="17"/>
      <c r="F72" s="42"/>
      <c r="G72" s="17"/>
      <c r="H72" s="17"/>
      <c r="I72" s="42"/>
      <c r="J72" s="17"/>
      <c r="K72" s="17"/>
      <c r="L72" s="42"/>
      <c r="M72" s="17"/>
      <c r="N72" s="17"/>
      <c r="O72" s="42"/>
    </row>
    <row r="73" spans="1:702" x14ac:dyDescent="0.4">
      <c r="A73" s="23"/>
      <c r="B73" s="41"/>
      <c r="C73" s="17"/>
      <c r="D73" s="17"/>
      <c r="E73" s="17"/>
      <c r="F73" s="46"/>
      <c r="G73" s="17"/>
      <c r="H73" s="17"/>
      <c r="I73" s="46"/>
      <c r="J73" s="17"/>
      <c r="K73" s="17"/>
      <c r="L73" s="46"/>
      <c r="M73" s="17"/>
      <c r="N73" s="17"/>
      <c r="O73" s="46"/>
    </row>
    <row r="74" spans="1:702" ht="15.45" x14ac:dyDescent="0.4">
      <c r="A74" s="19"/>
      <c r="B74" s="37" t="s">
        <v>193</v>
      </c>
      <c r="C74" s="17"/>
      <c r="D74" s="17"/>
      <c r="E74" s="17"/>
      <c r="F74" s="47">
        <f>SUBTOTAL(109,F65:F73)</f>
        <v>0</v>
      </c>
      <c r="G74" s="17"/>
      <c r="H74" s="17"/>
      <c r="I74" s="47">
        <f>SUBTOTAL(109,I65:I73)</f>
        <v>0</v>
      </c>
      <c r="J74" s="17"/>
      <c r="K74" s="17"/>
      <c r="L74" s="47">
        <f>SUBTOTAL(109,L65:L73)</f>
        <v>0</v>
      </c>
      <c r="M74" s="17"/>
      <c r="N74" s="17"/>
      <c r="O74" s="47">
        <f>SUBTOTAL(109,O65:O73)</f>
        <v>0</v>
      </c>
      <c r="P74" s="18"/>
      <c r="ZY74" t="s">
        <v>194</v>
      </c>
    </row>
    <row r="75" spans="1:702" x14ac:dyDescent="0.4">
      <c r="A75" s="8"/>
      <c r="B75" s="29"/>
      <c r="C75" s="17"/>
      <c r="D75" s="17"/>
      <c r="E75" s="17"/>
      <c r="F75" s="42"/>
      <c r="G75" s="17"/>
      <c r="H75" s="17"/>
      <c r="I75" s="42"/>
      <c r="J75" s="17"/>
      <c r="K75" s="17"/>
      <c r="L75" s="42"/>
      <c r="M75" s="17"/>
      <c r="N75" s="17"/>
      <c r="O75" s="42"/>
    </row>
    <row r="76" spans="1:702" ht="15.45" x14ac:dyDescent="0.4">
      <c r="A76" s="9"/>
      <c r="B76" s="30" t="s">
        <v>195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1:702" ht="37.299999999999997" x14ac:dyDescent="0.4">
      <c r="A77" s="10"/>
      <c r="B77" s="31" t="s">
        <v>196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ZY77" t="s">
        <v>197</v>
      </c>
      <c r="ZZ77" s="11" t="s">
        <v>198</v>
      </c>
    </row>
    <row r="78" spans="1:702" ht="15.45" x14ac:dyDescent="0.4">
      <c r="A78" s="12" t="s">
        <v>199</v>
      </c>
      <c r="B78" s="32" t="s">
        <v>200</v>
      </c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ZY78" t="s">
        <v>201</v>
      </c>
      <c r="ZZ78" s="11" t="s">
        <v>202</v>
      </c>
    </row>
    <row r="79" spans="1:702" ht="15.45" x14ac:dyDescent="0.4">
      <c r="A79" s="13" t="s">
        <v>203</v>
      </c>
      <c r="B79" s="33" t="s">
        <v>204</v>
      </c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ZY79" t="s">
        <v>205</v>
      </c>
      <c r="ZZ79" s="11" t="s">
        <v>206</v>
      </c>
    </row>
    <row r="80" spans="1:702" ht="23.15" x14ac:dyDescent="0.4">
      <c r="A80" s="14" t="s">
        <v>207</v>
      </c>
      <c r="B80" s="34" t="s">
        <v>208</v>
      </c>
      <c r="C80" s="17" t="s">
        <v>209</v>
      </c>
      <c r="D80" s="48">
        <f>K80+N80+H80</f>
        <v>12.89</v>
      </c>
      <c r="E80" s="44"/>
      <c r="F80" s="45">
        <f>L80+O80+I80</f>
        <v>0</v>
      </c>
      <c r="G80" s="17"/>
      <c r="H80" s="48"/>
      <c r="I80" s="45">
        <f>ROUND(H80*E80,2)</f>
        <v>0</v>
      </c>
      <c r="J80" s="17"/>
      <c r="K80" s="48">
        <v>12.89</v>
      </c>
      <c r="L80" s="45">
        <f>ROUND(K80*E80,2)</f>
        <v>0</v>
      </c>
      <c r="M80" s="17"/>
      <c r="N80" s="48"/>
      <c r="O80" s="45">
        <f>ROUND(N80*E80,2)</f>
        <v>0</v>
      </c>
      <c r="ZY80" t="s">
        <v>210</v>
      </c>
      <c r="ZZ80" s="11" t="s">
        <v>211</v>
      </c>
    </row>
    <row r="81" spans="1:702" x14ac:dyDescent="0.4">
      <c r="A81" s="14" t="s">
        <v>212</v>
      </c>
      <c r="B81" s="34" t="s">
        <v>213</v>
      </c>
      <c r="C81" s="17" t="s">
        <v>214</v>
      </c>
      <c r="D81" s="48">
        <f>K81+N81+H81</f>
        <v>16.89</v>
      </c>
      <c r="E81" s="44"/>
      <c r="F81" s="45">
        <f>L81+O81+I81</f>
        <v>0</v>
      </c>
      <c r="G81" s="17"/>
      <c r="H81" s="48"/>
      <c r="I81" s="45">
        <f>ROUND(H81*E81,2)</f>
        <v>0</v>
      </c>
      <c r="J81" s="17"/>
      <c r="K81" s="48">
        <v>16.89</v>
      </c>
      <c r="L81" s="45">
        <f>ROUND(K81*E81,2)</f>
        <v>0</v>
      </c>
      <c r="M81" s="17"/>
      <c r="N81" s="48"/>
      <c r="O81" s="45">
        <f>ROUND(N81*E81,2)</f>
        <v>0</v>
      </c>
      <c r="ZY81" t="s">
        <v>215</v>
      </c>
      <c r="ZZ81" s="11" t="s">
        <v>216</v>
      </c>
    </row>
    <row r="82" spans="1:702" x14ac:dyDescent="0.4">
      <c r="A82" s="15"/>
      <c r="B82" s="35"/>
      <c r="C82" s="17"/>
      <c r="D82" s="17"/>
      <c r="E82" s="17"/>
      <c r="F82" s="46"/>
      <c r="G82" s="17"/>
      <c r="H82" s="17"/>
      <c r="I82" s="46"/>
      <c r="J82" s="17"/>
      <c r="K82" s="17"/>
      <c r="L82" s="46"/>
      <c r="M82" s="17"/>
      <c r="N82" s="17"/>
      <c r="O82" s="46"/>
    </row>
    <row r="83" spans="1:702" x14ac:dyDescent="0.4">
      <c r="A83" s="20"/>
      <c r="B83" s="38" t="s">
        <v>217</v>
      </c>
      <c r="C83" s="17"/>
      <c r="D83" s="17"/>
      <c r="E83" s="17"/>
      <c r="F83" s="47">
        <f>SUBTOTAL(109,F80:F82)</f>
        <v>0</v>
      </c>
      <c r="G83" s="17"/>
      <c r="H83" s="17"/>
      <c r="I83" s="47">
        <f>SUBTOTAL(109,I80:I82)</f>
        <v>0</v>
      </c>
      <c r="J83" s="17"/>
      <c r="K83" s="17"/>
      <c r="L83" s="47">
        <f>SUBTOTAL(109,L80:L82)</f>
        <v>0</v>
      </c>
      <c r="M83" s="17"/>
      <c r="N83" s="17"/>
      <c r="O83" s="47">
        <f>SUBTOTAL(109,O80:O82)</f>
        <v>0</v>
      </c>
      <c r="P83" s="18"/>
      <c r="ZY83" t="s">
        <v>218</v>
      </c>
    </row>
    <row r="84" spans="1:702" x14ac:dyDescent="0.4">
      <c r="A84" s="15"/>
      <c r="B84" s="35"/>
      <c r="C84" s="17"/>
      <c r="D84" s="17"/>
      <c r="E84" s="17"/>
      <c r="F84" s="42"/>
      <c r="G84" s="17"/>
      <c r="H84" s="17"/>
      <c r="I84" s="42"/>
      <c r="J84" s="17"/>
      <c r="K84" s="17"/>
      <c r="L84" s="42"/>
      <c r="M84" s="17"/>
      <c r="N84" s="17"/>
      <c r="O84" s="42"/>
    </row>
    <row r="85" spans="1:702" x14ac:dyDescent="0.4">
      <c r="A85" s="23"/>
      <c r="B85" s="41"/>
      <c r="C85" s="17"/>
      <c r="D85" s="17"/>
      <c r="E85" s="17"/>
      <c r="F85" s="46"/>
      <c r="G85" s="17"/>
      <c r="H85" s="17"/>
      <c r="I85" s="46"/>
      <c r="J85" s="17"/>
      <c r="K85" s="17"/>
      <c r="L85" s="46"/>
      <c r="M85" s="17"/>
      <c r="N85" s="17"/>
      <c r="O85" s="46"/>
    </row>
    <row r="86" spans="1:702" ht="15.45" x14ac:dyDescent="0.4">
      <c r="A86" s="19"/>
      <c r="B86" s="37" t="s">
        <v>219</v>
      </c>
      <c r="C86" s="17"/>
      <c r="D86" s="17"/>
      <c r="E86" s="17"/>
      <c r="F86" s="47">
        <f>SUBTOTAL(109,F77:F85)</f>
        <v>0</v>
      </c>
      <c r="G86" s="17"/>
      <c r="H86" s="17"/>
      <c r="I86" s="47">
        <f>SUBTOTAL(109,I77:I85)</f>
        <v>0</v>
      </c>
      <c r="J86" s="17"/>
      <c r="K86" s="17"/>
      <c r="L86" s="47">
        <f>SUBTOTAL(109,L77:L85)</f>
        <v>0</v>
      </c>
      <c r="M86" s="17"/>
      <c r="N86" s="17"/>
      <c r="O86" s="47">
        <f>SUBTOTAL(109,O77:O85)</f>
        <v>0</v>
      </c>
      <c r="P86" s="18"/>
      <c r="ZY86" t="s">
        <v>220</v>
      </c>
    </row>
    <row r="87" spans="1:702" x14ac:dyDescent="0.4">
      <c r="A87" s="8"/>
      <c r="B87" s="29"/>
      <c r="C87" s="17"/>
      <c r="D87" s="17"/>
      <c r="E87" s="17"/>
      <c r="F87" s="42"/>
      <c r="G87" s="17"/>
      <c r="H87" s="17"/>
      <c r="I87" s="42"/>
      <c r="J87" s="17"/>
      <c r="K87" s="17"/>
      <c r="L87" s="42"/>
      <c r="M87" s="17"/>
      <c r="N87" s="17"/>
      <c r="O87" s="42"/>
    </row>
    <row r="88" spans="1:702" ht="15.45" x14ac:dyDescent="0.4">
      <c r="A88" s="9"/>
      <c r="B88" s="30" t="s">
        <v>221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1:702" ht="37.299999999999997" x14ac:dyDescent="0.4">
      <c r="A89" s="10"/>
      <c r="B89" s="31" t="s">
        <v>222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ZY89" t="s">
        <v>223</v>
      </c>
      <c r="ZZ89" s="11" t="s">
        <v>224</v>
      </c>
    </row>
    <row r="90" spans="1:702" ht="15.45" x14ac:dyDescent="0.4">
      <c r="A90" s="12" t="s">
        <v>225</v>
      </c>
      <c r="B90" s="32" t="s">
        <v>226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ZY90" t="s">
        <v>227</v>
      </c>
      <c r="ZZ90" s="11" t="s">
        <v>228</v>
      </c>
    </row>
    <row r="91" spans="1:702" ht="15.45" x14ac:dyDescent="0.4">
      <c r="A91" s="13" t="s">
        <v>229</v>
      </c>
      <c r="B91" s="33" t="s">
        <v>230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ZY91" t="s">
        <v>231</v>
      </c>
      <c r="ZZ91" s="11"/>
    </row>
    <row r="92" spans="1:702" x14ac:dyDescent="0.4">
      <c r="A92" s="14" t="s">
        <v>232</v>
      </c>
      <c r="B92" s="34" t="s">
        <v>233</v>
      </c>
      <c r="C92" s="17" t="s">
        <v>234</v>
      </c>
      <c r="D92" s="48">
        <f>H92+K92+N92</f>
        <v>360.58</v>
      </c>
      <c r="E92" s="44"/>
      <c r="F92" s="45">
        <f>I92+L92+O92</f>
        <v>0</v>
      </c>
      <c r="G92" s="17"/>
      <c r="H92" s="48">
        <v>360.58</v>
      </c>
      <c r="I92" s="45">
        <f>ROUND(H92*E92,2)</f>
        <v>0</v>
      </c>
      <c r="J92" s="17"/>
      <c r="K92" s="48"/>
      <c r="L92" s="45">
        <f>ROUND(K92*E92,2)</f>
        <v>0</v>
      </c>
      <c r="M92" s="17"/>
      <c r="N92" s="48"/>
      <c r="O92" s="45">
        <f>ROUND(N92*E92,2)</f>
        <v>0</v>
      </c>
      <c r="ZY92" t="s">
        <v>235</v>
      </c>
      <c r="ZZ92" s="11" t="s">
        <v>236</v>
      </c>
    </row>
    <row r="93" spans="1:702" x14ac:dyDescent="0.4">
      <c r="A93" s="14" t="s">
        <v>237</v>
      </c>
      <c r="B93" s="34" t="s">
        <v>238</v>
      </c>
      <c r="C93" s="17" t="s">
        <v>239</v>
      </c>
      <c r="D93" s="48">
        <f>H93+K93+N93</f>
        <v>104.04</v>
      </c>
      <c r="E93" s="44"/>
      <c r="F93" s="45">
        <f>I93+L93+O93</f>
        <v>0</v>
      </c>
      <c r="G93" s="17"/>
      <c r="H93" s="48">
        <v>104.04</v>
      </c>
      <c r="I93" s="45">
        <f>ROUND(H93*E93,2)</f>
        <v>0</v>
      </c>
      <c r="J93" s="17"/>
      <c r="K93" s="48"/>
      <c r="L93" s="45">
        <f>ROUND(K93*E93,2)</f>
        <v>0</v>
      </c>
      <c r="M93" s="17"/>
      <c r="N93" s="48"/>
      <c r="O93" s="45">
        <f>ROUND(N93*E93,2)</f>
        <v>0</v>
      </c>
      <c r="ZY93" t="s">
        <v>240</v>
      </c>
      <c r="ZZ93" s="11" t="s">
        <v>241</v>
      </c>
    </row>
    <row r="94" spans="1:702" x14ac:dyDescent="0.4">
      <c r="A94" s="14" t="s">
        <v>242</v>
      </c>
      <c r="B94" s="34" t="s">
        <v>243</v>
      </c>
      <c r="C94" s="17" t="s">
        <v>244</v>
      </c>
      <c r="D94" s="48">
        <f>H94+K94+N94</f>
        <v>1</v>
      </c>
      <c r="E94" s="44"/>
      <c r="F94" s="45">
        <f>I94+L94+O94</f>
        <v>0</v>
      </c>
      <c r="G94" s="17"/>
      <c r="H94" s="48">
        <v>1</v>
      </c>
      <c r="I94" s="45">
        <f>ROUND(H94*E94,2)</f>
        <v>0</v>
      </c>
      <c r="J94" s="17"/>
      <c r="K94" s="48"/>
      <c r="L94" s="45">
        <f>ROUND(K94*E94,2)</f>
        <v>0</v>
      </c>
      <c r="M94" s="17"/>
      <c r="N94" s="48"/>
      <c r="O94" s="45">
        <f>ROUND(N94*E94,2)</f>
        <v>0</v>
      </c>
      <c r="ZY94" t="s">
        <v>245</v>
      </c>
      <c r="ZZ94" s="11" t="s">
        <v>246</v>
      </c>
    </row>
    <row r="95" spans="1:702" x14ac:dyDescent="0.4">
      <c r="A95" s="14" t="s">
        <v>247</v>
      </c>
      <c r="B95" s="34" t="s">
        <v>248</v>
      </c>
      <c r="C95" s="17" t="s">
        <v>249</v>
      </c>
      <c r="D95" s="48">
        <f>H95+K95+N95</f>
        <v>1</v>
      </c>
      <c r="E95" s="44"/>
      <c r="F95" s="45">
        <f>I95+L95+O95</f>
        <v>0</v>
      </c>
      <c r="G95" s="17"/>
      <c r="H95" s="48">
        <v>1</v>
      </c>
      <c r="I95" s="45">
        <f>ROUND(H95*E95,2)</f>
        <v>0</v>
      </c>
      <c r="J95" s="17"/>
      <c r="K95" s="48"/>
      <c r="L95" s="45">
        <f>ROUND(K95*E95,2)</f>
        <v>0</v>
      </c>
      <c r="M95" s="17"/>
      <c r="N95" s="48"/>
      <c r="O95" s="45">
        <f>ROUND(N95*E95,2)</f>
        <v>0</v>
      </c>
      <c r="ZY95" t="s">
        <v>250</v>
      </c>
      <c r="ZZ95" s="11" t="s">
        <v>251</v>
      </c>
    </row>
    <row r="96" spans="1:702" x14ac:dyDescent="0.4">
      <c r="A96" s="15"/>
      <c r="B96" s="35"/>
      <c r="C96" s="17"/>
      <c r="D96" s="17"/>
      <c r="E96" s="17"/>
      <c r="F96" s="46"/>
      <c r="G96" s="17"/>
      <c r="H96" s="17"/>
      <c r="I96" s="46"/>
      <c r="J96" s="17"/>
      <c r="K96" s="17"/>
      <c r="L96" s="46"/>
      <c r="M96" s="17"/>
      <c r="N96" s="17"/>
      <c r="O96" s="46"/>
    </row>
    <row r="97" spans="1:702" x14ac:dyDescent="0.4">
      <c r="A97" s="20"/>
      <c r="B97" s="38" t="s">
        <v>252</v>
      </c>
      <c r="C97" s="17"/>
      <c r="D97" s="17"/>
      <c r="E97" s="17"/>
      <c r="F97" s="47">
        <f>SUBTOTAL(109,F92:F96)</f>
        <v>0</v>
      </c>
      <c r="G97" s="17"/>
      <c r="H97" s="17"/>
      <c r="I97" s="47">
        <f>SUBTOTAL(109,I92:I96)</f>
        <v>0</v>
      </c>
      <c r="J97" s="17"/>
      <c r="K97" s="17"/>
      <c r="L97" s="47">
        <f>SUBTOTAL(109,L92:L96)</f>
        <v>0</v>
      </c>
      <c r="M97" s="17"/>
      <c r="N97" s="17"/>
      <c r="O97" s="47">
        <f>SUBTOTAL(109,O92:O96)</f>
        <v>0</v>
      </c>
      <c r="P97" s="18"/>
      <c r="ZY97" t="s">
        <v>253</v>
      </c>
    </row>
    <row r="98" spans="1:702" x14ac:dyDescent="0.4">
      <c r="A98" s="15"/>
      <c r="B98" s="35"/>
      <c r="C98" s="17"/>
      <c r="D98" s="17"/>
      <c r="E98" s="17"/>
      <c r="F98" s="42"/>
      <c r="G98" s="17"/>
      <c r="H98" s="17"/>
      <c r="I98" s="42"/>
      <c r="J98" s="17"/>
      <c r="K98" s="17"/>
      <c r="L98" s="42"/>
      <c r="M98" s="17"/>
      <c r="N98" s="17"/>
      <c r="O98" s="42"/>
    </row>
    <row r="99" spans="1:702" ht="46.3" x14ac:dyDescent="0.4">
      <c r="A99" s="21" t="s">
        <v>254</v>
      </c>
      <c r="B99" s="39" t="s">
        <v>255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ZY99" t="s">
        <v>256</v>
      </c>
      <c r="ZZ99" s="11" t="s">
        <v>257</v>
      </c>
    </row>
    <row r="100" spans="1:702" ht="24.9" x14ac:dyDescent="0.4">
      <c r="A100" s="22" t="s">
        <v>258</v>
      </c>
      <c r="B100" s="40" t="s">
        <v>259</v>
      </c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ZY100" t="s">
        <v>260</v>
      </c>
      <c r="ZZ100" s="11" t="s">
        <v>261</v>
      </c>
    </row>
    <row r="101" spans="1:702" x14ac:dyDescent="0.4">
      <c r="A101" s="14" t="s">
        <v>262</v>
      </c>
      <c r="B101" s="34" t="s">
        <v>263</v>
      </c>
      <c r="C101" s="17" t="s">
        <v>264</v>
      </c>
      <c r="D101" s="48">
        <f t="shared" ref="D101:D112" si="0">H101+K101+N101</f>
        <v>360.58</v>
      </c>
      <c r="E101" s="44"/>
      <c r="F101" s="45">
        <f t="shared" ref="F101:F112" si="1">I101+L101+O101</f>
        <v>0</v>
      </c>
      <c r="G101" s="17"/>
      <c r="H101" s="48">
        <v>360.58</v>
      </c>
      <c r="I101" s="45">
        <f t="shared" ref="I101:I112" si="2">ROUND(H101*E101,2)</f>
        <v>0</v>
      </c>
      <c r="J101" s="17"/>
      <c r="K101" s="48"/>
      <c r="L101" s="45">
        <f t="shared" ref="L101:L112" si="3">ROUND(K101*E101,2)</f>
        <v>0</v>
      </c>
      <c r="M101" s="17"/>
      <c r="N101" s="48"/>
      <c r="O101" s="45">
        <f t="shared" ref="O101:O112" si="4">ROUND(N101*E101,2)</f>
        <v>0</v>
      </c>
      <c r="ZY101" t="s">
        <v>265</v>
      </c>
      <c r="ZZ101" s="11" t="s">
        <v>266</v>
      </c>
    </row>
    <row r="102" spans="1:702" x14ac:dyDescent="0.4">
      <c r="A102" s="14" t="s">
        <v>267</v>
      </c>
      <c r="B102" s="34" t="s">
        <v>268</v>
      </c>
      <c r="C102" s="17" t="s">
        <v>269</v>
      </c>
      <c r="D102" s="48">
        <f t="shared" si="0"/>
        <v>141.19999999999999</v>
      </c>
      <c r="E102" s="44"/>
      <c r="F102" s="45">
        <f t="shared" si="1"/>
        <v>0</v>
      </c>
      <c r="G102" s="17"/>
      <c r="H102" s="48">
        <v>141.19999999999999</v>
      </c>
      <c r="I102" s="45">
        <f t="shared" si="2"/>
        <v>0</v>
      </c>
      <c r="J102" s="17"/>
      <c r="K102" s="48"/>
      <c r="L102" s="45">
        <f t="shared" si="3"/>
        <v>0</v>
      </c>
      <c r="M102" s="17"/>
      <c r="N102" s="48"/>
      <c r="O102" s="45">
        <f t="shared" si="4"/>
        <v>0</v>
      </c>
      <c r="ZY102" t="s">
        <v>270</v>
      </c>
      <c r="ZZ102" s="11" t="s">
        <v>271</v>
      </c>
    </row>
    <row r="103" spans="1:702" x14ac:dyDescent="0.4">
      <c r="A103" s="14" t="s">
        <v>272</v>
      </c>
      <c r="B103" s="34" t="s">
        <v>273</v>
      </c>
      <c r="C103" s="17" t="s">
        <v>274</v>
      </c>
      <c r="D103" s="48">
        <f t="shared" si="0"/>
        <v>5</v>
      </c>
      <c r="E103" s="44"/>
      <c r="F103" s="45">
        <f t="shared" si="1"/>
        <v>0</v>
      </c>
      <c r="G103" s="17"/>
      <c r="H103" s="48">
        <v>5</v>
      </c>
      <c r="I103" s="45">
        <f t="shared" si="2"/>
        <v>0</v>
      </c>
      <c r="J103" s="17"/>
      <c r="K103" s="48"/>
      <c r="L103" s="45">
        <f t="shared" si="3"/>
        <v>0</v>
      </c>
      <c r="M103" s="17"/>
      <c r="N103" s="48"/>
      <c r="O103" s="45">
        <f t="shared" si="4"/>
        <v>0</v>
      </c>
      <c r="ZY103" t="s">
        <v>275</v>
      </c>
      <c r="ZZ103" s="11" t="s">
        <v>276</v>
      </c>
    </row>
    <row r="104" spans="1:702" x14ac:dyDescent="0.4">
      <c r="A104" s="14" t="s">
        <v>277</v>
      </c>
      <c r="B104" s="34" t="s">
        <v>278</v>
      </c>
      <c r="C104" s="17" t="s">
        <v>279</v>
      </c>
      <c r="D104" s="48">
        <f t="shared" si="0"/>
        <v>2</v>
      </c>
      <c r="E104" s="44"/>
      <c r="F104" s="45">
        <f t="shared" si="1"/>
        <v>0</v>
      </c>
      <c r="G104" s="17"/>
      <c r="H104" s="48">
        <v>2</v>
      </c>
      <c r="I104" s="45">
        <f t="shared" si="2"/>
        <v>0</v>
      </c>
      <c r="J104" s="17"/>
      <c r="K104" s="48"/>
      <c r="L104" s="45">
        <f t="shared" si="3"/>
        <v>0</v>
      </c>
      <c r="M104" s="17"/>
      <c r="N104" s="48"/>
      <c r="O104" s="45">
        <f t="shared" si="4"/>
        <v>0</v>
      </c>
      <c r="ZY104" t="s">
        <v>280</v>
      </c>
      <c r="ZZ104" s="11" t="s">
        <v>281</v>
      </c>
    </row>
    <row r="105" spans="1:702" x14ac:dyDescent="0.4">
      <c r="A105" s="14" t="s">
        <v>282</v>
      </c>
      <c r="B105" s="34" t="s">
        <v>283</v>
      </c>
      <c r="C105" s="17" t="s">
        <v>284</v>
      </c>
      <c r="D105" s="48">
        <f t="shared" si="0"/>
        <v>1</v>
      </c>
      <c r="E105" s="44"/>
      <c r="F105" s="45">
        <f t="shared" si="1"/>
        <v>0</v>
      </c>
      <c r="G105" s="17"/>
      <c r="H105" s="48">
        <v>1</v>
      </c>
      <c r="I105" s="45">
        <f t="shared" si="2"/>
        <v>0</v>
      </c>
      <c r="J105" s="17"/>
      <c r="K105" s="48"/>
      <c r="L105" s="45">
        <f t="shared" si="3"/>
        <v>0</v>
      </c>
      <c r="M105" s="17"/>
      <c r="N105" s="48"/>
      <c r="O105" s="45">
        <f t="shared" si="4"/>
        <v>0</v>
      </c>
      <c r="ZY105" t="s">
        <v>285</v>
      </c>
      <c r="ZZ105" s="11" t="s">
        <v>286</v>
      </c>
    </row>
    <row r="106" spans="1:702" x14ac:dyDescent="0.4">
      <c r="A106" s="14" t="s">
        <v>287</v>
      </c>
      <c r="B106" s="34" t="s">
        <v>288</v>
      </c>
      <c r="C106" s="17" t="s">
        <v>289</v>
      </c>
      <c r="D106" s="48">
        <f t="shared" si="0"/>
        <v>1</v>
      </c>
      <c r="E106" s="44"/>
      <c r="F106" s="45">
        <f t="shared" si="1"/>
        <v>0</v>
      </c>
      <c r="G106" s="17"/>
      <c r="H106" s="48">
        <v>1</v>
      </c>
      <c r="I106" s="45">
        <f t="shared" si="2"/>
        <v>0</v>
      </c>
      <c r="J106" s="17"/>
      <c r="K106" s="48"/>
      <c r="L106" s="45">
        <f t="shared" si="3"/>
        <v>0</v>
      </c>
      <c r="M106" s="17"/>
      <c r="N106" s="48"/>
      <c r="O106" s="45">
        <f t="shared" si="4"/>
        <v>0</v>
      </c>
      <c r="ZY106" t="s">
        <v>290</v>
      </c>
      <c r="ZZ106" s="11" t="s">
        <v>291</v>
      </c>
    </row>
    <row r="107" spans="1:702" x14ac:dyDescent="0.4">
      <c r="A107" s="14" t="s">
        <v>292</v>
      </c>
      <c r="B107" s="34" t="s">
        <v>293</v>
      </c>
      <c r="C107" s="17" t="s">
        <v>294</v>
      </c>
      <c r="D107" s="48">
        <f t="shared" si="0"/>
        <v>1</v>
      </c>
      <c r="E107" s="44"/>
      <c r="F107" s="45">
        <f t="shared" si="1"/>
        <v>0</v>
      </c>
      <c r="G107" s="17"/>
      <c r="H107" s="48">
        <v>1</v>
      </c>
      <c r="I107" s="45">
        <f t="shared" si="2"/>
        <v>0</v>
      </c>
      <c r="J107" s="17"/>
      <c r="K107" s="48"/>
      <c r="L107" s="45">
        <f t="shared" si="3"/>
        <v>0</v>
      </c>
      <c r="M107" s="17"/>
      <c r="N107" s="48"/>
      <c r="O107" s="45">
        <f t="shared" si="4"/>
        <v>0</v>
      </c>
      <c r="ZY107" t="s">
        <v>295</v>
      </c>
      <c r="ZZ107" s="11" t="s">
        <v>296</v>
      </c>
    </row>
    <row r="108" spans="1:702" x14ac:dyDescent="0.4">
      <c r="A108" s="14" t="s">
        <v>297</v>
      </c>
      <c r="B108" s="34" t="s">
        <v>298</v>
      </c>
      <c r="C108" s="17" t="s">
        <v>299</v>
      </c>
      <c r="D108" s="48">
        <f t="shared" si="0"/>
        <v>2</v>
      </c>
      <c r="E108" s="44"/>
      <c r="F108" s="45">
        <f t="shared" si="1"/>
        <v>0</v>
      </c>
      <c r="G108" s="17"/>
      <c r="H108" s="48">
        <v>2</v>
      </c>
      <c r="I108" s="45">
        <f t="shared" si="2"/>
        <v>0</v>
      </c>
      <c r="J108" s="17"/>
      <c r="K108" s="48"/>
      <c r="L108" s="45">
        <f t="shared" si="3"/>
        <v>0</v>
      </c>
      <c r="M108" s="17"/>
      <c r="N108" s="48"/>
      <c r="O108" s="45">
        <f t="shared" si="4"/>
        <v>0</v>
      </c>
      <c r="ZY108" t="s">
        <v>300</v>
      </c>
      <c r="ZZ108" s="11" t="s">
        <v>301</v>
      </c>
    </row>
    <row r="109" spans="1:702" x14ac:dyDescent="0.4">
      <c r="A109" s="14" t="s">
        <v>302</v>
      </c>
      <c r="B109" s="34" t="s">
        <v>303</v>
      </c>
      <c r="C109" s="17" t="s">
        <v>304</v>
      </c>
      <c r="D109" s="48">
        <f t="shared" si="0"/>
        <v>3</v>
      </c>
      <c r="E109" s="44"/>
      <c r="F109" s="45">
        <f t="shared" si="1"/>
        <v>0</v>
      </c>
      <c r="G109" s="17"/>
      <c r="H109" s="48">
        <v>3</v>
      </c>
      <c r="I109" s="45">
        <f t="shared" si="2"/>
        <v>0</v>
      </c>
      <c r="J109" s="17"/>
      <c r="K109" s="48"/>
      <c r="L109" s="45">
        <f t="shared" si="3"/>
        <v>0</v>
      </c>
      <c r="M109" s="17"/>
      <c r="N109" s="48"/>
      <c r="O109" s="45">
        <f t="shared" si="4"/>
        <v>0</v>
      </c>
      <c r="ZY109" t="s">
        <v>305</v>
      </c>
      <c r="ZZ109" s="11" t="s">
        <v>306</v>
      </c>
    </row>
    <row r="110" spans="1:702" x14ac:dyDescent="0.4">
      <c r="A110" s="14" t="s">
        <v>307</v>
      </c>
      <c r="B110" s="34" t="s">
        <v>308</v>
      </c>
      <c r="C110" s="17" t="s">
        <v>309</v>
      </c>
      <c r="D110" s="48">
        <f t="shared" si="0"/>
        <v>5</v>
      </c>
      <c r="E110" s="44"/>
      <c r="F110" s="45">
        <f t="shared" si="1"/>
        <v>0</v>
      </c>
      <c r="G110" s="17"/>
      <c r="H110" s="48">
        <v>5</v>
      </c>
      <c r="I110" s="45">
        <f t="shared" si="2"/>
        <v>0</v>
      </c>
      <c r="J110" s="17"/>
      <c r="K110" s="48"/>
      <c r="L110" s="45">
        <f t="shared" si="3"/>
        <v>0</v>
      </c>
      <c r="M110" s="17"/>
      <c r="N110" s="48"/>
      <c r="O110" s="45">
        <f t="shared" si="4"/>
        <v>0</v>
      </c>
      <c r="ZY110" t="s">
        <v>310</v>
      </c>
      <c r="ZZ110" s="11" t="s">
        <v>311</v>
      </c>
    </row>
    <row r="111" spans="1:702" x14ac:dyDescent="0.4">
      <c r="A111" s="14" t="s">
        <v>312</v>
      </c>
      <c r="B111" s="34" t="s">
        <v>313</v>
      </c>
      <c r="C111" s="17" t="s">
        <v>314</v>
      </c>
      <c r="D111" s="48">
        <f t="shared" si="0"/>
        <v>20.48</v>
      </c>
      <c r="E111" s="44"/>
      <c r="F111" s="45">
        <f t="shared" si="1"/>
        <v>0</v>
      </c>
      <c r="G111" s="17"/>
      <c r="H111" s="48">
        <v>20.48</v>
      </c>
      <c r="I111" s="45">
        <f t="shared" si="2"/>
        <v>0</v>
      </c>
      <c r="J111" s="17"/>
      <c r="K111" s="48"/>
      <c r="L111" s="45">
        <f t="shared" si="3"/>
        <v>0</v>
      </c>
      <c r="M111" s="17"/>
      <c r="N111" s="48"/>
      <c r="O111" s="45">
        <f t="shared" si="4"/>
        <v>0</v>
      </c>
      <c r="ZY111" t="s">
        <v>315</v>
      </c>
      <c r="ZZ111" s="11" t="s">
        <v>316</v>
      </c>
    </row>
    <row r="112" spans="1:702" x14ac:dyDescent="0.4">
      <c r="A112" s="14" t="s">
        <v>317</v>
      </c>
      <c r="B112" s="34" t="s">
        <v>318</v>
      </c>
      <c r="C112" s="17" t="s">
        <v>319</v>
      </c>
      <c r="D112" s="48">
        <f t="shared" si="0"/>
        <v>20</v>
      </c>
      <c r="E112" s="44"/>
      <c r="F112" s="45">
        <f t="shared" si="1"/>
        <v>0</v>
      </c>
      <c r="G112" s="17"/>
      <c r="H112" s="48">
        <v>20</v>
      </c>
      <c r="I112" s="45">
        <f t="shared" si="2"/>
        <v>0</v>
      </c>
      <c r="J112" s="17"/>
      <c r="K112" s="48"/>
      <c r="L112" s="45">
        <f t="shared" si="3"/>
        <v>0</v>
      </c>
      <c r="M112" s="17"/>
      <c r="N112" s="48"/>
      <c r="O112" s="45">
        <f t="shared" si="4"/>
        <v>0</v>
      </c>
      <c r="ZY112" t="s">
        <v>320</v>
      </c>
      <c r="ZZ112" s="11" t="s">
        <v>321</v>
      </c>
    </row>
    <row r="113" spans="1:702" x14ac:dyDescent="0.4">
      <c r="A113" s="15"/>
      <c r="B113" s="35"/>
      <c r="C113" s="17"/>
      <c r="D113" s="17"/>
      <c r="E113" s="17"/>
      <c r="F113" s="46"/>
      <c r="G113" s="17"/>
      <c r="H113" s="17"/>
      <c r="I113" s="46"/>
      <c r="J113" s="17"/>
      <c r="K113" s="17"/>
      <c r="L113" s="46"/>
      <c r="M113" s="17"/>
      <c r="N113" s="17"/>
      <c r="O113" s="46"/>
    </row>
    <row r="114" spans="1:702" ht="24.9" x14ac:dyDescent="0.4">
      <c r="A114" s="20"/>
      <c r="B114" s="38" t="s">
        <v>322</v>
      </c>
      <c r="C114" s="17"/>
      <c r="D114" s="17"/>
      <c r="E114" s="17"/>
      <c r="F114" s="47">
        <f>SUBTOTAL(109,F100:F113)</f>
        <v>0</v>
      </c>
      <c r="G114" s="17"/>
      <c r="H114" s="17"/>
      <c r="I114" s="47">
        <f>SUBTOTAL(109,I100:I113)</f>
        <v>0</v>
      </c>
      <c r="J114" s="17"/>
      <c r="K114" s="17"/>
      <c r="L114" s="47">
        <f>SUBTOTAL(109,L100:L113)</f>
        <v>0</v>
      </c>
      <c r="M114" s="17"/>
      <c r="N114" s="17"/>
      <c r="O114" s="47">
        <f>SUBTOTAL(109,O100:O113)</f>
        <v>0</v>
      </c>
      <c r="P114" s="18"/>
      <c r="ZY114" t="s">
        <v>323</v>
      </c>
    </row>
    <row r="115" spans="1:702" x14ac:dyDescent="0.4">
      <c r="A115" s="15"/>
      <c r="B115" s="35"/>
      <c r="C115" s="17"/>
      <c r="D115" s="17"/>
      <c r="E115" s="17"/>
      <c r="F115" s="42"/>
      <c r="G115" s="17"/>
      <c r="H115" s="17"/>
      <c r="I115" s="42"/>
      <c r="J115" s="17"/>
      <c r="K115" s="17"/>
      <c r="L115" s="42"/>
      <c r="M115" s="17"/>
      <c r="N115" s="17"/>
      <c r="O115" s="42"/>
    </row>
    <row r="116" spans="1:702" ht="30.9" x14ac:dyDescent="0.4">
      <c r="A116" s="21" t="s">
        <v>324</v>
      </c>
      <c r="B116" s="39" t="s">
        <v>325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ZY116" t="s">
        <v>326</v>
      </c>
      <c r="ZZ116" s="11"/>
    </row>
    <row r="117" spans="1:702" ht="24.9" x14ac:dyDescent="0.4">
      <c r="A117" s="22" t="s">
        <v>327</v>
      </c>
      <c r="B117" s="40" t="s">
        <v>328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ZY117" t="s">
        <v>329</v>
      </c>
      <c r="ZZ117" s="11"/>
    </row>
    <row r="118" spans="1:702" x14ac:dyDescent="0.4">
      <c r="A118" s="14" t="s">
        <v>330</v>
      </c>
      <c r="B118" s="34" t="s">
        <v>331</v>
      </c>
      <c r="C118" s="17" t="s">
        <v>332</v>
      </c>
      <c r="D118" s="48">
        <f>H118+K118+N118</f>
        <v>2</v>
      </c>
      <c r="E118" s="44"/>
      <c r="F118" s="45">
        <f>I118+L118+O118</f>
        <v>0</v>
      </c>
      <c r="G118" s="17"/>
      <c r="H118" s="48">
        <v>2</v>
      </c>
      <c r="I118" s="45">
        <f>ROUND(H118*E118,2)</f>
        <v>0</v>
      </c>
      <c r="J118" s="17"/>
      <c r="K118" s="48"/>
      <c r="L118" s="45">
        <f>ROUND(K118*E118,2)</f>
        <v>0</v>
      </c>
      <c r="M118" s="17"/>
      <c r="N118" s="48"/>
      <c r="O118" s="45">
        <f>ROUND(N118*E118,2)</f>
        <v>0</v>
      </c>
      <c r="ZY118" t="s">
        <v>333</v>
      </c>
      <c r="ZZ118" s="11" t="s">
        <v>334</v>
      </c>
    </row>
    <row r="119" spans="1:702" x14ac:dyDescent="0.4">
      <c r="A119" s="14" t="s">
        <v>335</v>
      </c>
      <c r="B119" s="34" t="s">
        <v>336</v>
      </c>
      <c r="C119" s="17" t="s">
        <v>337</v>
      </c>
      <c r="D119" s="48">
        <f>H119+K119+N119</f>
        <v>5</v>
      </c>
      <c r="E119" s="44"/>
      <c r="F119" s="45">
        <f>I119+L119+O119</f>
        <v>0</v>
      </c>
      <c r="G119" s="17"/>
      <c r="H119" s="48">
        <v>5</v>
      </c>
      <c r="I119" s="45">
        <f>ROUND(H119*E119,2)</f>
        <v>0</v>
      </c>
      <c r="J119" s="17"/>
      <c r="K119" s="48"/>
      <c r="L119" s="45">
        <f>ROUND(K119*E119,2)</f>
        <v>0</v>
      </c>
      <c r="M119" s="17"/>
      <c r="N119" s="48"/>
      <c r="O119" s="45">
        <f>ROUND(N119*E119,2)</f>
        <v>0</v>
      </c>
      <c r="ZY119" t="s">
        <v>338</v>
      </c>
      <c r="ZZ119" s="11" t="s">
        <v>339</v>
      </c>
    </row>
    <row r="120" spans="1:702" x14ac:dyDescent="0.4">
      <c r="A120" s="15"/>
      <c r="B120" s="35"/>
      <c r="C120" s="17"/>
      <c r="D120" s="17"/>
      <c r="E120" s="17"/>
      <c r="F120" s="46"/>
      <c r="G120" s="17"/>
      <c r="H120" s="17"/>
      <c r="I120" s="46"/>
      <c r="J120" s="17"/>
      <c r="K120" s="17"/>
      <c r="L120" s="46"/>
      <c r="M120" s="17"/>
      <c r="N120" s="17"/>
      <c r="O120" s="46"/>
    </row>
    <row r="121" spans="1:702" ht="24.9" x14ac:dyDescent="0.4">
      <c r="A121" s="20"/>
      <c r="B121" s="38" t="s">
        <v>340</v>
      </c>
      <c r="C121" s="17"/>
      <c r="D121" s="17"/>
      <c r="E121" s="17"/>
      <c r="F121" s="47">
        <f>SUBTOTAL(109,F117:F120)</f>
        <v>0</v>
      </c>
      <c r="G121" s="17"/>
      <c r="H121" s="17"/>
      <c r="I121" s="47">
        <f>SUBTOTAL(109,I117:I120)</f>
        <v>0</v>
      </c>
      <c r="J121" s="17"/>
      <c r="K121" s="17"/>
      <c r="L121" s="47">
        <f>SUBTOTAL(109,L117:L120)</f>
        <v>0</v>
      </c>
      <c r="M121" s="17"/>
      <c r="N121" s="17"/>
      <c r="O121" s="47">
        <f>SUBTOTAL(109,O117:O120)</f>
        <v>0</v>
      </c>
      <c r="P121" s="18"/>
      <c r="ZY121" t="s">
        <v>341</v>
      </c>
    </row>
    <row r="122" spans="1:702" x14ac:dyDescent="0.4">
      <c r="A122" s="15"/>
      <c r="B122" s="35"/>
      <c r="C122" s="17"/>
      <c r="D122" s="17"/>
      <c r="E122" s="17"/>
      <c r="F122" s="42"/>
      <c r="G122" s="17"/>
      <c r="H122" s="17"/>
      <c r="I122" s="42"/>
      <c r="J122" s="17"/>
      <c r="K122" s="17"/>
      <c r="L122" s="42"/>
      <c r="M122" s="17"/>
      <c r="N122" s="17"/>
      <c r="O122" s="42"/>
    </row>
    <row r="123" spans="1:702" ht="15.45" x14ac:dyDescent="0.4">
      <c r="A123" s="21" t="s">
        <v>342</v>
      </c>
      <c r="B123" s="39" t="s">
        <v>343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ZY123" t="s">
        <v>344</v>
      </c>
      <c r="ZZ123" s="11"/>
    </row>
    <row r="124" spans="1:702" x14ac:dyDescent="0.4">
      <c r="A124" s="14" t="s">
        <v>345</v>
      </c>
      <c r="B124" s="34" t="s">
        <v>346</v>
      </c>
      <c r="C124" s="17" t="s">
        <v>347</v>
      </c>
      <c r="D124" s="48">
        <f>H124+K124+N124</f>
        <v>1</v>
      </c>
      <c r="E124" s="44"/>
      <c r="F124" s="45">
        <f>I124+L124+O124</f>
        <v>0</v>
      </c>
      <c r="G124" s="17"/>
      <c r="H124" s="48">
        <v>1</v>
      </c>
      <c r="I124" s="45">
        <f>ROUND(H124*E124,2)</f>
        <v>0</v>
      </c>
      <c r="J124" s="17"/>
      <c r="K124" s="48"/>
      <c r="L124" s="45">
        <f>ROUND(K124*E124,2)</f>
        <v>0</v>
      </c>
      <c r="M124" s="17"/>
      <c r="N124" s="48"/>
      <c r="O124" s="45">
        <f>ROUND(N124*E124,2)</f>
        <v>0</v>
      </c>
      <c r="ZY124" t="s">
        <v>348</v>
      </c>
      <c r="ZZ124" s="11" t="s">
        <v>349</v>
      </c>
    </row>
    <row r="125" spans="1:702" x14ac:dyDescent="0.4">
      <c r="A125" s="15"/>
      <c r="B125" s="35"/>
      <c r="C125" s="17"/>
      <c r="D125" s="17"/>
      <c r="E125" s="17"/>
      <c r="F125" s="46"/>
      <c r="G125" s="17"/>
      <c r="H125" s="17"/>
      <c r="I125" s="46"/>
      <c r="J125" s="17"/>
      <c r="K125" s="17"/>
      <c r="L125" s="46"/>
      <c r="M125" s="17"/>
      <c r="N125" s="17"/>
      <c r="O125" s="46"/>
    </row>
    <row r="126" spans="1:702" x14ac:dyDescent="0.4">
      <c r="A126" s="20"/>
      <c r="B126" s="38" t="s">
        <v>350</v>
      </c>
      <c r="C126" s="17"/>
      <c r="D126" s="17"/>
      <c r="E126" s="17"/>
      <c r="F126" s="47">
        <f>SUBTOTAL(109,F124:F125)</f>
        <v>0</v>
      </c>
      <c r="G126" s="17"/>
      <c r="H126" s="17"/>
      <c r="I126" s="47">
        <f>SUBTOTAL(109,I124:I125)</f>
        <v>0</v>
      </c>
      <c r="J126" s="17"/>
      <c r="K126" s="17"/>
      <c r="L126" s="47">
        <f>SUBTOTAL(109,L124:L125)</f>
        <v>0</v>
      </c>
      <c r="M126" s="17"/>
      <c r="N126" s="17"/>
      <c r="O126" s="47">
        <f>SUBTOTAL(109,O124:O125)</f>
        <v>0</v>
      </c>
      <c r="P126" s="18"/>
      <c r="ZY126" t="s">
        <v>351</v>
      </c>
    </row>
    <row r="127" spans="1:702" x14ac:dyDescent="0.4">
      <c r="A127" s="15"/>
      <c r="B127" s="35"/>
      <c r="C127" s="17"/>
      <c r="D127" s="17"/>
      <c r="E127" s="17"/>
      <c r="F127" s="42"/>
      <c r="G127" s="17"/>
      <c r="H127" s="17"/>
      <c r="I127" s="42"/>
      <c r="J127" s="17"/>
      <c r="K127" s="17"/>
      <c r="L127" s="42"/>
      <c r="M127" s="17"/>
      <c r="N127" s="17"/>
      <c r="O127" s="42"/>
    </row>
    <row r="128" spans="1:702" ht="15.45" x14ac:dyDescent="0.4">
      <c r="A128" s="21" t="s">
        <v>352</v>
      </c>
      <c r="B128" s="39" t="s">
        <v>353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ZY128" t="s">
        <v>354</v>
      </c>
      <c r="ZZ128" s="11"/>
    </row>
    <row r="129" spans="1:702" x14ac:dyDescent="0.4">
      <c r="A129" s="14" t="s">
        <v>355</v>
      </c>
      <c r="B129" s="34" t="s">
        <v>356</v>
      </c>
      <c r="C129" s="17" t="s">
        <v>357</v>
      </c>
      <c r="D129" s="48">
        <f>H129+K129+N129</f>
        <v>17.48</v>
      </c>
      <c r="E129" s="44"/>
      <c r="F129" s="45">
        <f>I129+L129+O129</f>
        <v>0</v>
      </c>
      <c r="G129" s="17"/>
      <c r="H129" s="48">
        <v>17.48</v>
      </c>
      <c r="I129" s="45">
        <f>ROUND(H129*E129,2)</f>
        <v>0</v>
      </c>
      <c r="J129" s="17"/>
      <c r="K129" s="48"/>
      <c r="L129" s="45">
        <f>ROUND(K129*E129,2)</f>
        <v>0</v>
      </c>
      <c r="M129" s="17"/>
      <c r="N129" s="48"/>
      <c r="O129" s="45">
        <f>ROUND(N129*E129,2)</f>
        <v>0</v>
      </c>
      <c r="ZY129" t="s">
        <v>358</v>
      </c>
      <c r="ZZ129" s="11" t="s">
        <v>359</v>
      </c>
    </row>
    <row r="130" spans="1:702" ht="23.15" x14ac:dyDescent="0.4">
      <c r="A130" s="14" t="s">
        <v>360</v>
      </c>
      <c r="B130" s="34" t="s">
        <v>361</v>
      </c>
      <c r="C130" s="17" t="s">
        <v>362</v>
      </c>
      <c r="D130" s="48">
        <f>H130+K130+N130</f>
        <v>9.19</v>
      </c>
      <c r="E130" s="44"/>
      <c r="F130" s="45">
        <f>I130+L130+O130</f>
        <v>0</v>
      </c>
      <c r="G130" s="17"/>
      <c r="H130" s="48">
        <v>9.19</v>
      </c>
      <c r="I130" s="45">
        <f>ROUND(H130*E130,2)</f>
        <v>0</v>
      </c>
      <c r="J130" s="17"/>
      <c r="K130" s="48"/>
      <c r="L130" s="45">
        <f>ROUND(K130*E130,2)</f>
        <v>0</v>
      </c>
      <c r="M130" s="17"/>
      <c r="N130" s="48"/>
      <c r="O130" s="45">
        <f>ROUND(N130*E130,2)</f>
        <v>0</v>
      </c>
      <c r="ZY130" t="s">
        <v>363</v>
      </c>
      <c r="ZZ130" s="11" t="s">
        <v>364</v>
      </c>
    </row>
    <row r="131" spans="1:702" x14ac:dyDescent="0.4">
      <c r="A131" s="15"/>
      <c r="B131" s="35"/>
      <c r="C131" s="17"/>
      <c r="D131" s="17"/>
      <c r="E131" s="17"/>
      <c r="F131" s="46"/>
      <c r="G131" s="17"/>
      <c r="H131" s="17"/>
      <c r="I131" s="46"/>
      <c r="J131" s="17"/>
      <c r="K131" s="17"/>
      <c r="L131" s="46"/>
      <c r="M131" s="17"/>
      <c r="N131" s="17"/>
      <c r="O131" s="46"/>
    </row>
    <row r="132" spans="1:702" x14ac:dyDescent="0.4">
      <c r="A132" s="20"/>
      <c r="B132" s="38" t="s">
        <v>365</v>
      </c>
      <c r="C132" s="17"/>
      <c r="D132" s="17"/>
      <c r="E132" s="17"/>
      <c r="F132" s="47">
        <f>SUBTOTAL(109,F129:F131)</f>
        <v>0</v>
      </c>
      <c r="G132" s="17"/>
      <c r="H132" s="17"/>
      <c r="I132" s="47">
        <f>SUBTOTAL(109,I129:I131)</f>
        <v>0</v>
      </c>
      <c r="J132" s="17"/>
      <c r="K132" s="17"/>
      <c r="L132" s="47">
        <f>SUBTOTAL(109,L129:L131)</f>
        <v>0</v>
      </c>
      <c r="M132" s="17"/>
      <c r="N132" s="17"/>
      <c r="O132" s="47">
        <f>SUBTOTAL(109,O129:O131)</f>
        <v>0</v>
      </c>
      <c r="P132" s="18"/>
      <c r="ZY132" t="s">
        <v>366</v>
      </c>
    </row>
    <row r="133" spans="1:702" x14ac:dyDescent="0.4">
      <c r="A133" s="15"/>
      <c r="B133" s="35"/>
      <c r="C133" s="17"/>
      <c r="D133" s="17"/>
      <c r="E133" s="17"/>
      <c r="F133" s="42"/>
      <c r="G133" s="17"/>
      <c r="H133" s="17"/>
      <c r="I133" s="42"/>
      <c r="J133" s="17"/>
      <c r="K133" s="17"/>
      <c r="L133" s="42"/>
      <c r="M133" s="17"/>
      <c r="N133" s="17"/>
      <c r="O133" s="42"/>
    </row>
    <row r="134" spans="1:702" ht="15.45" x14ac:dyDescent="0.4">
      <c r="A134" s="21" t="s">
        <v>367</v>
      </c>
      <c r="B134" s="39" t="s">
        <v>368</v>
      </c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ZY134" t="s">
        <v>369</v>
      </c>
      <c r="ZZ134" s="11"/>
    </row>
    <row r="135" spans="1:702" x14ac:dyDescent="0.4">
      <c r="A135" s="14" t="s">
        <v>370</v>
      </c>
      <c r="B135" s="34" t="s">
        <v>371</v>
      </c>
      <c r="C135" s="17" t="s">
        <v>372</v>
      </c>
      <c r="D135" s="48">
        <f>H135+K135+N135</f>
        <v>92.55</v>
      </c>
      <c r="E135" s="44"/>
      <c r="F135" s="45">
        <f>I135+L135+O135</f>
        <v>0</v>
      </c>
      <c r="G135" s="17"/>
      <c r="H135" s="48">
        <v>92.55</v>
      </c>
      <c r="I135" s="45">
        <f>ROUND(H135*E135,2)</f>
        <v>0</v>
      </c>
      <c r="J135" s="17"/>
      <c r="K135" s="48"/>
      <c r="L135" s="45">
        <f>ROUND(K135*E135,2)</f>
        <v>0</v>
      </c>
      <c r="M135" s="17"/>
      <c r="N135" s="48"/>
      <c r="O135" s="45">
        <f>ROUND(N135*E135,2)</f>
        <v>0</v>
      </c>
      <c r="ZY135" t="s">
        <v>373</v>
      </c>
      <c r="ZZ135" s="11" t="s">
        <v>374</v>
      </c>
    </row>
    <row r="136" spans="1:702" x14ac:dyDescent="0.4">
      <c r="A136" s="15"/>
      <c r="B136" s="35"/>
      <c r="C136" s="17"/>
      <c r="D136" s="17"/>
      <c r="E136" s="17"/>
      <c r="F136" s="46"/>
      <c r="G136" s="17"/>
      <c r="H136" s="17"/>
      <c r="I136" s="46"/>
      <c r="J136" s="17"/>
      <c r="K136" s="17"/>
      <c r="L136" s="46"/>
      <c r="M136" s="17"/>
      <c r="N136" s="17"/>
      <c r="O136" s="46"/>
    </row>
    <row r="137" spans="1:702" x14ac:dyDescent="0.4">
      <c r="A137" s="20"/>
      <c r="B137" s="38" t="s">
        <v>375</v>
      </c>
      <c r="C137" s="17"/>
      <c r="D137" s="17"/>
      <c r="E137" s="17"/>
      <c r="F137" s="47">
        <f>SUBTOTAL(109,F135:F136)</f>
        <v>0</v>
      </c>
      <c r="G137" s="17"/>
      <c r="H137" s="17"/>
      <c r="I137" s="47">
        <f>SUBTOTAL(109,I135:I136)</f>
        <v>0</v>
      </c>
      <c r="J137" s="17"/>
      <c r="K137" s="17"/>
      <c r="L137" s="47">
        <f>SUBTOTAL(109,L135:L136)</f>
        <v>0</v>
      </c>
      <c r="M137" s="17"/>
      <c r="N137" s="17"/>
      <c r="O137" s="47">
        <f>SUBTOTAL(109,O135:O136)</f>
        <v>0</v>
      </c>
      <c r="P137" s="18"/>
      <c r="ZY137" t="s">
        <v>376</v>
      </c>
    </row>
    <row r="138" spans="1:702" x14ac:dyDescent="0.4">
      <c r="A138" s="15"/>
      <c r="B138" s="35"/>
      <c r="C138" s="17"/>
      <c r="D138" s="17"/>
      <c r="E138" s="17"/>
      <c r="F138" s="42"/>
      <c r="G138" s="17"/>
      <c r="H138" s="17"/>
      <c r="I138" s="42"/>
      <c r="J138" s="17"/>
      <c r="K138" s="17"/>
      <c r="L138" s="42"/>
      <c r="M138" s="17"/>
      <c r="N138" s="17"/>
      <c r="O138" s="42"/>
    </row>
    <row r="139" spans="1:702" x14ac:dyDescent="0.4">
      <c r="A139" s="23"/>
      <c r="B139" s="41"/>
      <c r="C139" s="17"/>
      <c r="D139" s="17"/>
      <c r="E139" s="17"/>
      <c r="F139" s="46"/>
      <c r="G139" s="17"/>
      <c r="H139" s="17"/>
      <c r="I139" s="46"/>
      <c r="J139" s="17"/>
      <c r="K139" s="17"/>
      <c r="L139" s="46"/>
      <c r="M139" s="17"/>
      <c r="N139" s="17"/>
      <c r="O139" s="46"/>
    </row>
    <row r="140" spans="1:702" ht="15.45" x14ac:dyDescent="0.4">
      <c r="A140" s="19"/>
      <c r="B140" s="37" t="s">
        <v>377</v>
      </c>
      <c r="C140" s="17"/>
      <c r="D140" s="17"/>
      <c r="E140" s="17"/>
      <c r="F140" s="47">
        <f>SUBTOTAL(109,F89:F139)</f>
        <v>0</v>
      </c>
      <c r="G140" s="17"/>
      <c r="H140" s="17"/>
      <c r="I140" s="47">
        <f>SUBTOTAL(109,I89:I139)</f>
        <v>0</v>
      </c>
      <c r="J140" s="17"/>
      <c r="K140" s="17"/>
      <c r="L140" s="47">
        <f>SUBTOTAL(109,L89:L139)</f>
        <v>0</v>
      </c>
      <c r="M140" s="17"/>
      <c r="N140" s="17"/>
      <c r="O140" s="47">
        <f>SUBTOTAL(109,O89:O139)</f>
        <v>0</v>
      </c>
      <c r="P140" s="18"/>
      <c r="ZY140" t="s">
        <v>378</v>
      </c>
    </row>
    <row r="141" spans="1:702" x14ac:dyDescent="0.4">
      <c r="A141" s="8"/>
      <c r="B141" s="29"/>
      <c r="C141" s="17"/>
      <c r="D141" s="17"/>
      <c r="E141" s="17"/>
      <c r="F141" s="42"/>
      <c r="G141" s="17"/>
      <c r="H141" s="17"/>
      <c r="I141" s="42"/>
      <c r="J141" s="17"/>
      <c r="K141" s="17"/>
      <c r="L141" s="42"/>
      <c r="M141" s="17"/>
      <c r="N141" s="17"/>
      <c r="O141" s="42"/>
    </row>
    <row r="142" spans="1:702" ht="15.45" x14ac:dyDescent="0.4">
      <c r="A142" s="9"/>
      <c r="B142" s="30" t="s">
        <v>379</v>
      </c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1:702" ht="37.299999999999997" x14ac:dyDescent="0.4">
      <c r="A143" s="10"/>
      <c r="B143" s="31" t="s">
        <v>380</v>
      </c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ZY143" t="s">
        <v>381</v>
      </c>
      <c r="ZZ143" s="11" t="s">
        <v>382</v>
      </c>
    </row>
    <row r="144" spans="1:702" ht="15.45" x14ac:dyDescent="0.4">
      <c r="A144" s="12" t="s">
        <v>383</v>
      </c>
      <c r="B144" s="32" t="s">
        <v>384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ZY144" t="s">
        <v>385</v>
      </c>
      <c r="ZZ144" s="11" t="s">
        <v>386</v>
      </c>
    </row>
    <row r="145" spans="1:702" ht="15.45" x14ac:dyDescent="0.4">
      <c r="A145" s="13" t="s">
        <v>387</v>
      </c>
      <c r="B145" s="33" t="s">
        <v>388</v>
      </c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ZY145" t="s">
        <v>389</v>
      </c>
      <c r="ZZ145" s="11"/>
    </row>
    <row r="146" spans="1:702" x14ac:dyDescent="0.4">
      <c r="A146" s="14" t="s">
        <v>390</v>
      </c>
      <c r="B146" s="34" t="s">
        <v>391</v>
      </c>
      <c r="C146" s="17" t="s">
        <v>392</v>
      </c>
      <c r="D146" s="48">
        <f>H146+K146+N146</f>
        <v>152.09</v>
      </c>
      <c r="E146" s="44"/>
      <c r="F146" s="45">
        <f>I146+L146+O146</f>
        <v>0</v>
      </c>
      <c r="G146" s="17"/>
      <c r="H146" s="48">
        <v>152.09</v>
      </c>
      <c r="I146" s="45">
        <f>ROUND(H146*E146,2)</f>
        <v>0</v>
      </c>
      <c r="J146" s="17"/>
      <c r="K146" s="48"/>
      <c r="L146" s="45">
        <f>ROUND(K146*E146,2)</f>
        <v>0</v>
      </c>
      <c r="M146" s="17"/>
      <c r="N146" s="48"/>
      <c r="O146" s="45">
        <f>ROUND(N146*E146,2)</f>
        <v>0</v>
      </c>
      <c r="ZY146" t="s">
        <v>393</v>
      </c>
      <c r="ZZ146" s="11" t="s">
        <v>394</v>
      </c>
    </row>
    <row r="147" spans="1:702" x14ac:dyDescent="0.4">
      <c r="A147" s="14" t="s">
        <v>395</v>
      </c>
      <c r="B147" s="34" t="s">
        <v>396</v>
      </c>
      <c r="C147" s="17" t="s">
        <v>397</v>
      </c>
      <c r="D147" s="48">
        <f>H147+K147+N147</f>
        <v>54.2</v>
      </c>
      <c r="E147" s="44"/>
      <c r="F147" s="45">
        <f>I147+L147+O147</f>
        <v>0</v>
      </c>
      <c r="G147" s="17"/>
      <c r="H147" s="48">
        <v>54.2</v>
      </c>
      <c r="I147" s="45">
        <f>ROUND(H147*E147,2)</f>
        <v>0</v>
      </c>
      <c r="J147" s="17"/>
      <c r="K147" s="48"/>
      <c r="L147" s="45">
        <f>ROUND(K147*E147,2)</f>
        <v>0</v>
      </c>
      <c r="M147" s="17"/>
      <c r="N147" s="48"/>
      <c r="O147" s="45">
        <f>ROUND(N147*E147,2)</f>
        <v>0</v>
      </c>
      <c r="ZY147" t="s">
        <v>398</v>
      </c>
      <c r="ZZ147" s="11" t="s">
        <v>399</v>
      </c>
    </row>
    <row r="148" spans="1:702" x14ac:dyDescent="0.4">
      <c r="A148" s="14" t="s">
        <v>400</v>
      </c>
      <c r="B148" s="34" t="s">
        <v>401</v>
      </c>
      <c r="C148" s="17" t="s">
        <v>402</v>
      </c>
      <c r="D148" s="48">
        <f>H148+K148+N148</f>
        <v>1</v>
      </c>
      <c r="E148" s="44"/>
      <c r="F148" s="45">
        <f>I148+L148+O148</f>
        <v>0</v>
      </c>
      <c r="G148" s="17"/>
      <c r="H148" s="48">
        <v>1</v>
      </c>
      <c r="I148" s="45">
        <f>ROUND(H148*E148,2)</f>
        <v>0</v>
      </c>
      <c r="J148" s="17"/>
      <c r="K148" s="48"/>
      <c r="L148" s="45">
        <f>ROUND(K148*E148,2)</f>
        <v>0</v>
      </c>
      <c r="M148" s="17"/>
      <c r="N148" s="48"/>
      <c r="O148" s="45">
        <f>ROUND(N148*E148,2)</f>
        <v>0</v>
      </c>
      <c r="ZY148" t="s">
        <v>403</v>
      </c>
      <c r="ZZ148" s="11" t="s">
        <v>404</v>
      </c>
    </row>
    <row r="149" spans="1:702" x14ac:dyDescent="0.4">
      <c r="A149" s="14" t="s">
        <v>405</v>
      </c>
      <c r="B149" s="34" t="s">
        <v>406</v>
      </c>
      <c r="C149" s="17" t="s">
        <v>407</v>
      </c>
      <c r="D149" s="48">
        <f>H149+K149+N149</f>
        <v>1</v>
      </c>
      <c r="E149" s="44"/>
      <c r="F149" s="45">
        <f>I149+L149+O149</f>
        <v>0</v>
      </c>
      <c r="G149" s="17"/>
      <c r="H149" s="48">
        <v>1</v>
      </c>
      <c r="I149" s="45">
        <f>ROUND(H149*E149,2)</f>
        <v>0</v>
      </c>
      <c r="J149" s="17"/>
      <c r="K149" s="48"/>
      <c r="L149" s="45">
        <f>ROUND(K149*E149,2)</f>
        <v>0</v>
      </c>
      <c r="M149" s="17"/>
      <c r="N149" s="48"/>
      <c r="O149" s="45">
        <f>ROUND(N149*E149,2)</f>
        <v>0</v>
      </c>
      <c r="ZY149" t="s">
        <v>408</v>
      </c>
      <c r="ZZ149" s="11" t="s">
        <v>409</v>
      </c>
    </row>
    <row r="150" spans="1:702" x14ac:dyDescent="0.4">
      <c r="A150" s="15"/>
      <c r="B150" s="35"/>
      <c r="C150" s="17"/>
      <c r="D150" s="17"/>
      <c r="E150" s="17"/>
      <c r="F150" s="46"/>
      <c r="G150" s="17"/>
      <c r="H150" s="17"/>
      <c r="I150" s="46"/>
      <c r="J150" s="17"/>
      <c r="K150" s="17"/>
      <c r="L150" s="46"/>
      <c r="M150" s="17"/>
      <c r="N150" s="17"/>
      <c r="O150" s="46"/>
    </row>
    <row r="151" spans="1:702" x14ac:dyDescent="0.4">
      <c r="A151" s="20"/>
      <c r="B151" s="38" t="s">
        <v>410</v>
      </c>
      <c r="C151" s="17"/>
      <c r="D151" s="17"/>
      <c r="E151" s="17"/>
      <c r="F151" s="47">
        <f>SUBTOTAL(109,F146:F150)</f>
        <v>0</v>
      </c>
      <c r="G151" s="17"/>
      <c r="H151" s="17"/>
      <c r="I151" s="47">
        <f>SUBTOTAL(109,I146:I150)</f>
        <v>0</v>
      </c>
      <c r="J151" s="17"/>
      <c r="K151" s="17"/>
      <c r="L151" s="47">
        <f>SUBTOTAL(109,L146:L150)</f>
        <v>0</v>
      </c>
      <c r="M151" s="17"/>
      <c r="N151" s="17"/>
      <c r="O151" s="47">
        <f>SUBTOTAL(109,O146:O150)</f>
        <v>0</v>
      </c>
      <c r="P151" s="18"/>
      <c r="ZY151" t="s">
        <v>411</v>
      </c>
    </row>
    <row r="152" spans="1:702" x14ac:dyDescent="0.4">
      <c r="A152" s="15"/>
      <c r="B152" s="35"/>
      <c r="C152" s="17"/>
      <c r="D152" s="17"/>
      <c r="E152" s="17"/>
      <c r="F152" s="42"/>
      <c r="G152" s="17"/>
      <c r="H152" s="17"/>
      <c r="I152" s="42"/>
      <c r="J152" s="17"/>
      <c r="K152" s="17"/>
      <c r="L152" s="42"/>
      <c r="M152" s="17"/>
      <c r="N152" s="17"/>
      <c r="O152" s="42"/>
    </row>
    <row r="153" spans="1:702" ht="46.3" x14ac:dyDescent="0.4">
      <c r="A153" s="21" t="s">
        <v>412</v>
      </c>
      <c r="B153" s="39" t="s">
        <v>413</v>
      </c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ZY153" t="s">
        <v>414</v>
      </c>
      <c r="ZZ153" s="11" t="s">
        <v>415</v>
      </c>
    </row>
    <row r="154" spans="1:702" ht="24.9" x14ac:dyDescent="0.4">
      <c r="A154" s="22" t="s">
        <v>416</v>
      </c>
      <c r="B154" s="40" t="s">
        <v>417</v>
      </c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ZY154" t="s">
        <v>418</v>
      </c>
      <c r="ZZ154" s="11" t="s">
        <v>419</v>
      </c>
    </row>
    <row r="155" spans="1:702" x14ac:dyDescent="0.4">
      <c r="A155" s="14" t="s">
        <v>420</v>
      </c>
      <c r="B155" s="34" t="s">
        <v>421</v>
      </c>
      <c r="C155" s="17" t="s">
        <v>422</v>
      </c>
      <c r="D155" s="48">
        <f t="shared" ref="D155:D162" si="5">H155+K155+N155</f>
        <v>152.09</v>
      </c>
      <c r="E155" s="44"/>
      <c r="F155" s="45">
        <f t="shared" ref="F155:F162" si="6">I155+L155+O155</f>
        <v>0</v>
      </c>
      <c r="G155" s="17"/>
      <c r="H155" s="48">
        <v>152.09</v>
      </c>
      <c r="I155" s="45">
        <f t="shared" ref="I155:I162" si="7">ROUND(H155*E155,2)</f>
        <v>0</v>
      </c>
      <c r="J155" s="17"/>
      <c r="K155" s="48"/>
      <c r="L155" s="45">
        <f t="shared" ref="L155:L162" si="8">ROUND(K155*E155,2)</f>
        <v>0</v>
      </c>
      <c r="M155" s="17"/>
      <c r="N155" s="48"/>
      <c r="O155" s="45">
        <f t="shared" ref="O155:O162" si="9">ROUND(N155*E155,2)</f>
        <v>0</v>
      </c>
      <c r="ZY155" t="s">
        <v>423</v>
      </c>
      <c r="ZZ155" s="11" t="s">
        <v>424</v>
      </c>
    </row>
    <row r="156" spans="1:702" x14ac:dyDescent="0.4">
      <c r="A156" s="14" t="s">
        <v>425</v>
      </c>
      <c r="B156" s="34" t="s">
        <v>426</v>
      </c>
      <c r="C156" s="17" t="s">
        <v>427</v>
      </c>
      <c r="D156" s="48">
        <f t="shared" si="5"/>
        <v>53.74</v>
      </c>
      <c r="E156" s="44"/>
      <c r="F156" s="45">
        <f t="shared" si="6"/>
        <v>0</v>
      </c>
      <c r="G156" s="17"/>
      <c r="H156" s="48">
        <v>53.74</v>
      </c>
      <c r="I156" s="45">
        <f t="shared" si="7"/>
        <v>0</v>
      </c>
      <c r="J156" s="17"/>
      <c r="K156" s="48"/>
      <c r="L156" s="45">
        <f t="shared" si="8"/>
        <v>0</v>
      </c>
      <c r="M156" s="17"/>
      <c r="N156" s="48"/>
      <c r="O156" s="45">
        <f t="shared" si="9"/>
        <v>0</v>
      </c>
      <c r="ZY156" t="s">
        <v>428</v>
      </c>
      <c r="ZZ156" s="11" t="s">
        <v>429</v>
      </c>
    </row>
    <row r="157" spans="1:702" x14ac:dyDescent="0.4">
      <c r="A157" s="14" t="s">
        <v>430</v>
      </c>
      <c r="B157" s="34" t="s">
        <v>431</v>
      </c>
      <c r="C157" s="17" t="s">
        <v>432</v>
      </c>
      <c r="D157" s="48">
        <f t="shared" si="5"/>
        <v>2</v>
      </c>
      <c r="E157" s="44"/>
      <c r="F157" s="45">
        <f t="shared" si="6"/>
        <v>0</v>
      </c>
      <c r="G157" s="17"/>
      <c r="H157" s="48">
        <v>2</v>
      </c>
      <c r="I157" s="45">
        <f t="shared" si="7"/>
        <v>0</v>
      </c>
      <c r="J157" s="17"/>
      <c r="K157" s="48"/>
      <c r="L157" s="45">
        <f t="shared" si="8"/>
        <v>0</v>
      </c>
      <c r="M157" s="17"/>
      <c r="N157" s="48"/>
      <c r="O157" s="45">
        <f t="shared" si="9"/>
        <v>0</v>
      </c>
      <c r="ZY157" t="s">
        <v>433</v>
      </c>
      <c r="ZZ157" s="11" t="s">
        <v>434</v>
      </c>
    </row>
    <row r="158" spans="1:702" x14ac:dyDescent="0.4">
      <c r="A158" s="14" t="s">
        <v>435</v>
      </c>
      <c r="B158" s="34" t="s">
        <v>436</v>
      </c>
      <c r="C158" s="17" t="s">
        <v>437</v>
      </c>
      <c r="D158" s="48">
        <f t="shared" si="5"/>
        <v>1</v>
      </c>
      <c r="E158" s="44"/>
      <c r="F158" s="45">
        <f t="shared" si="6"/>
        <v>0</v>
      </c>
      <c r="G158" s="17"/>
      <c r="H158" s="48">
        <v>1</v>
      </c>
      <c r="I158" s="45">
        <f t="shared" si="7"/>
        <v>0</v>
      </c>
      <c r="J158" s="17"/>
      <c r="K158" s="48"/>
      <c r="L158" s="45">
        <f t="shared" si="8"/>
        <v>0</v>
      </c>
      <c r="M158" s="17"/>
      <c r="N158" s="48"/>
      <c r="O158" s="45">
        <f t="shared" si="9"/>
        <v>0</v>
      </c>
      <c r="ZY158" t="s">
        <v>438</v>
      </c>
      <c r="ZZ158" s="11" t="s">
        <v>439</v>
      </c>
    </row>
    <row r="159" spans="1:702" x14ac:dyDescent="0.4">
      <c r="A159" s="14" t="s">
        <v>440</v>
      </c>
      <c r="B159" s="34" t="s">
        <v>441</v>
      </c>
      <c r="C159" s="17" t="s">
        <v>442</v>
      </c>
      <c r="D159" s="48">
        <f t="shared" si="5"/>
        <v>3</v>
      </c>
      <c r="E159" s="44"/>
      <c r="F159" s="45">
        <f t="shared" si="6"/>
        <v>0</v>
      </c>
      <c r="G159" s="17"/>
      <c r="H159" s="48">
        <v>3</v>
      </c>
      <c r="I159" s="45">
        <f t="shared" si="7"/>
        <v>0</v>
      </c>
      <c r="J159" s="17"/>
      <c r="K159" s="48"/>
      <c r="L159" s="45">
        <f t="shared" si="8"/>
        <v>0</v>
      </c>
      <c r="M159" s="17"/>
      <c r="N159" s="48"/>
      <c r="O159" s="45">
        <f t="shared" si="9"/>
        <v>0</v>
      </c>
      <c r="ZY159" t="s">
        <v>443</v>
      </c>
      <c r="ZZ159" s="11" t="s">
        <v>444</v>
      </c>
    </row>
    <row r="160" spans="1:702" x14ac:dyDescent="0.4">
      <c r="A160" s="14" t="s">
        <v>445</v>
      </c>
      <c r="B160" s="34" t="s">
        <v>446</v>
      </c>
      <c r="C160" s="17" t="s">
        <v>447</v>
      </c>
      <c r="D160" s="48">
        <f t="shared" si="5"/>
        <v>3</v>
      </c>
      <c r="E160" s="44"/>
      <c r="F160" s="45">
        <f t="shared" si="6"/>
        <v>0</v>
      </c>
      <c r="G160" s="17"/>
      <c r="H160" s="48">
        <v>3</v>
      </c>
      <c r="I160" s="45">
        <f t="shared" si="7"/>
        <v>0</v>
      </c>
      <c r="J160" s="17"/>
      <c r="K160" s="48"/>
      <c r="L160" s="45">
        <f t="shared" si="8"/>
        <v>0</v>
      </c>
      <c r="M160" s="17"/>
      <c r="N160" s="48"/>
      <c r="O160" s="45">
        <f t="shared" si="9"/>
        <v>0</v>
      </c>
      <c r="ZY160" t="s">
        <v>448</v>
      </c>
      <c r="ZZ160" s="11" t="s">
        <v>449</v>
      </c>
    </row>
    <row r="161" spans="1:702" x14ac:dyDescent="0.4">
      <c r="A161" s="14" t="s">
        <v>450</v>
      </c>
      <c r="B161" s="34" t="s">
        <v>451</v>
      </c>
      <c r="C161" s="17" t="s">
        <v>452</v>
      </c>
      <c r="D161" s="48">
        <f t="shared" si="5"/>
        <v>1</v>
      </c>
      <c r="E161" s="44"/>
      <c r="F161" s="45">
        <f t="shared" si="6"/>
        <v>0</v>
      </c>
      <c r="G161" s="17"/>
      <c r="H161" s="48">
        <v>1</v>
      </c>
      <c r="I161" s="45">
        <f t="shared" si="7"/>
        <v>0</v>
      </c>
      <c r="J161" s="17"/>
      <c r="K161" s="48"/>
      <c r="L161" s="45">
        <f t="shared" si="8"/>
        <v>0</v>
      </c>
      <c r="M161" s="17"/>
      <c r="N161" s="48"/>
      <c r="O161" s="45">
        <f t="shared" si="9"/>
        <v>0</v>
      </c>
      <c r="ZY161" t="s">
        <v>453</v>
      </c>
      <c r="ZZ161" s="11" t="s">
        <v>454</v>
      </c>
    </row>
    <row r="162" spans="1:702" x14ac:dyDescent="0.4">
      <c r="A162" s="14" t="s">
        <v>455</v>
      </c>
      <c r="B162" s="34" t="s">
        <v>456</v>
      </c>
      <c r="C162" s="17" t="s">
        <v>457</v>
      </c>
      <c r="D162" s="48">
        <f t="shared" si="5"/>
        <v>2</v>
      </c>
      <c r="E162" s="44"/>
      <c r="F162" s="45">
        <f t="shared" si="6"/>
        <v>0</v>
      </c>
      <c r="G162" s="17"/>
      <c r="H162" s="48">
        <v>2</v>
      </c>
      <c r="I162" s="45">
        <f t="shared" si="7"/>
        <v>0</v>
      </c>
      <c r="J162" s="17"/>
      <c r="K162" s="48"/>
      <c r="L162" s="45">
        <f t="shared" si="8"/>
        <v>0</v>
      </c>
      <c r="M162" s="17"/>
      <c r="N162" s="48"/>
      <c r="O162" s="45">
        <f t="shared" si="9"/>
        <v>0</v>
      </c>
      <c r="ZY162" t="s">
        <v>458</v>
      </c>
      <c r="ZZ162" s="11" t="s">
        <v>459</v>
      </c>
    </row>
    <row r="163" spans="1:702" x14ac:dyDescent="0.4">
      <c r="A163" s="15"/>
      <c r="B163" s="35"/>
      <c r="C163" s="17"/>
      <c r="D163" s="17"/>
      <c r="E163" s="17"/>
      <c r="F163" s="46"/>
      <c r="G163" s="17"/>
      <c r="H163" s="17"/>
      <c r="I163" s="46"/>
      <c r="J163" s="17"/>
      <c r="K163" s="17"/>
      <c r="L163" s="46"/>
      <c r="M163" s="17"/>
      <c r="N163" s="17"/>
      <c r="O163" s="46"/>
    </row>
    <row r="164" spans="1:702" ht="24.9" x14ac:dyDescent="0.4">
      <c r="A164" s="20"/>
      <c r="B164" s="38" t="s">
        <v>460</v>
      </c>
      <c r="C164" s="17"/>
      <c r="D164" s="17"/>
      <c r="E164" s="17"/>
      <c r="F164" s="47">
        <f>SUBTOTAL(109,F154:F163)</f>
        <v>0</v>
      </c>
      <c r="G164" s="17"/>
      <c r="H164" s="17"/>
      <c r="I164" s="47">
        <f>SUBTOTAL(109,I154:I163)</f>
        <v>0</v>
      </c>
      <c r="J164" s="17"/>
      <c r="K164" s="17"/>
      <c r="L164" s="47">
        <f>SUBTOTAL(109,L154:L163)</f>
        <v>0</v>
      </c>
      <c r="M164" s="17"/>
      <c r="N164" s="17"/>
      <c r="O164" s="47">
        <f>SUBTOTAL(109,O154:O163)</f>
        <v>0</v>
      </c>
      <c r="P164" s="18"/>
      <c r="ZY164" t="s">
        <v>461</v>
      </c>
    </row>
    <row r="165" spans="1:702" x14ac:dyDescent="0.4">
      <c r="A165" s="15"/>
      <c r="B165" s="35"/>
      <c r="C165" s="17"/>
      <c r="D165" s="17"/>
      <c r="E165" s="17"/>
      <c r="F165" s="42"/>
      <c r="G165" s="17"/>
      <c r="H165" s="17"/>
      <c r="I165" s="42"/>
      <c r="J165" s="17"/>
      <c r="K165" s="17"/>
      <c r="L165" s="42"/>
      <c r="M165" s="17"/>
      <c r="N165" s="17"/>
      <c r="O165" s="42"/>
    </row>
    <row r="166" spans="1:702" ht="15.45" x14ac:dyDescent="0.4">
      <c r="A166" s="21" t="s">
        <v>462</v>
      </c>
      <c r="B166" s="39" t="s">
        <v>463</v>
      </c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ZY166" t="s">
        <v>464</v>
      </c>
      <c r="ZZ166" s="11"/>
    </row>
    <row r="167" spans="1:702" x14ac:dyDescent="0.4">
      <c r="A167" s="14" t="s">
        <v>465</v>
      </c>
      <c r="B167" s="34" t="s">
        <v>466</v>
      </c>
      <c r="C167" s="17" t="s">
        <v>467</v>
      </c>
      <c r="D167" s="48">
        <f>H167+K167+N167</f>
        <v>1</v>
      </c>
      <c r="E167" s="44"/>
      <c r="F167" s="45">
        <f>I167+L167+O167</f>
        <v>0</v>
      </c>
      <c r="G167" s="17"/>
      <c r="H167" s="48">
        <v>1</v>
      </c>
      <c r="I167" s="45">
        <f>ROUND(H167*E167,2)</f>
        <v>0</v>
      </c>
      <c r="J167" s="17"/>
      <c r="K167" s="48"/>
      <c r="L167" s="45">
        <f>ROUND(K167*E167,2)</f>
        <v>0</v>
      </c>
      <c r="M167" s="17"/>
      <c r="N167" s="48"/>
      <c r="O167" s="45">
        <f>ROUND(N167*E167,2)</f>
        <v>0</v>
      </c>
      <c r="ZY167" t="s">
        <v>468</v>
      </c>
      <c r="ZZ167" s="11" t="s">
        <v>469</v>
      </c>
    </row>
    <row r="168" spans="1:702" x14ac:dyDescent="0.4">
      <c r="A168" s="15"/>
      <c r="B168" s="35"/>
      <c r="C168" s="17"/>
      <c r="D168" s="17"/>
      <c r="E168" s="17"/>
      <c r="F168" s="46"/>
      <c r="G168" s="17"/>
      <c r="H168" s="17"/>
      <c r="I168" s="46"/>
      <c r="J168" s="17"/>
      <c r="K168" s="17"/>
      <c r="L168" s="46"/>
      <c r="M168" s="17"/>
      <c r="N168" s="17"/>
      <c r="O168" s="46"/>
    </row>
    <row r="169" spans="1:702" x14ac:dyDescent="0.4">
      <c r="A169" s="20"/>
      <c r="B169" s="38" t="s">
        <v>470</v>
      </c>
      <c r="C169" s="17"/>
      <c r="D169" s="17"/>
      <c r="E169" s="17"/>
      <c r="F169" s="47">
        <f>SUBTOTAL(109,F167:F168)</f>
        <v>0</v>
      </c>
      <c r="G169" s="17"/>
      <c r="H169" s="17"/>
      <c r="I169" s="47">
        <f>SUBTOTAL(109,I167:I168)</f>
        <v>0</v>
      </c>
      <c r="J169" s="17"/>
      <c r="K169" s="17"/>
      <c r="L169" s="47">
        <f>SUBTOTAL(109,L167:L168)</f>
        <v>0</v>
      </c>
      <c r="M169" s="17"/>
      <c r="N169" s="17"/>
      <c r="O169" s="47">
        <f>SUBTOTAL(109,O167:O168)</f>
        <v>0</v>
      </c>
      <c r="P169" s="18"/>
      <c r="ZY169" t="s">
        <v>471</v>
      </c>
    </row>
    <row r="170" spans="1:702" x14ac:dyDescent="0.4">
      <c r="A170" s="15"/>
      <c r="B170" s="35"/>
      <c r="C170" s="17"/>
      <c r="D170" s="17"/>
      <c r="E170" s="17"/>
      <c r="F170" s="42"/>
      <c r="G170" s="17"/>
      <c r="H170" s="17"/>
      <c r="I170" s="42"/>
      <c r="J170" s="17"/>
      <c r="K170" s="17"/>
      <c r="L170" s="42"/>
      <c r="M170" s="17"/>
      <c r="N170" s="17"/>
      <c r="O170" s="42"/>
    </row>
    <row r="171" spans="1:702" ht="15.45" x14ac:dyDescent="0.4">
      <c r="A171" s="21" t="s">
        <v>472</v>
      </c>
      <c r="B171" s="39" t="s">
        <v>473</v>
      </c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ZY171" t="s">
        <v>474</v>
      </c>
      <c r="ZZ171" s="11"/>
    </row>
    <row r="172" spans="1:702" x14ac:dyDescent="0.4">
      <c r="A172" s="14" t="s">
        <v>475</v>
      </c>
      <c r="B172" s="34" t="s">
        <v>476</v>
      </c>
      <c r="C172" s="17" t="s">
        <v>477</v>
      </c>
      <c r="D172" s="48">
        <f>H172+K172+N172</f>
        <v>54.28</v>
      </c>
      <c r="E172" s="44"/>
      <c r="F172" s="45">
        <f>I172+L172+O172</f>
        <v>0</v>
      </c>
      <c r="G172" s="17"/>
      <c r="H172" s="48">
        <v>54.28</v>
      </c>
      <c r="I172" s="45">
        <f>ROUND(H172*E172,2)</f>
        <v>0</v>
      </c>
      <c r="J172" s="17"/>
      <c r="K172" s="48"/>
      <c r="L172" s="45">
        <f>ROUND(K172*E172,2)</f>
        <v>0</v>
      </c>
      <c r="M172" s="17"/>
      <c r="N172" s="48"/>
      <c r="O172" s="45">
        <f>ROUND(N172*E172,2)</f>
        <v>0</v>
      </c>
      <c r="ZY172" t="s">
        <v>478</v>
      </c>
      <c r="ZZ172" s="11" t="s">
        <v>479</v>
      </c>
    </row>
    <row r="173" spans="1:702" x14ac:dyDescent="0.4">
      <c r="A173" s="15"/>
      <c r="B173" s="35"/>
      <c r="C173" s="17"/>
      <c r="D173" s="17"/>
      <c r="E173" s="17"/>
      <c r="F173" s="46"/>
      <c r="G173" s="17"/>
      <c r="H173" s="17"/>
      <c r="I173" s="46"/>
      <c r="J173" s="17"/>
      <c r="K173" s="17"/>
      <c r="L173" s="46"/>
      <c r="M173" s="17"/>
      <c r="N173" s="17"/>
      <c r="O173" s="46"/>
    </row>
    <row r="174" spans="1:702" x14ac:dyDescent="0.4">
      <c r="A174" s="20"/>
      <c r="B174" s="38" t="s">
        <v>480</v>
      </c>
      <c r="C174" s="17"/>
      <c r="D174" s="17"/>
      <c r="E174" s="17"/>
      <c r="F174" s="47">
        <f>SUBTOTAL(109,F172:F173)</f>
        <v>0</v>
      </c>
      <c r="G174" s="17"/>
      <c r="H174" s="17"/>
      <c r="I174" s="47">
        <f>SUBTOTAL(109,I172:I173)</f>
        <v>0</v>
      </c>
      <c r="J174" s="17"/>
      <c r="K174" s="17"/>
      <c r="L174" s="47">
        <f>SUBTOTAL(109,L172:L173)</f>
        <v>0</v>
      </c>
      <c r="M174" s="17"/>
      <c r="N174" s="17"/>
      <c r="O174" s="47">
        <f>SUBTOTAL(109,O172:O173)</f>
        <v>0</v>
      </c>
      <c r="P174" s="18"/>
      <c r="ZY174" t="s">
        <v>481</v>
      </c>
    </row>
    <row r="175" spans="1:702" x14ac:dyDescent="0.4">
      <c r="A175" s="15"/>
      <c r="B175" s="35"/>
      <c r="C175" s="17"/>
      <c r="D175" s="17"/>
      <c r="E175" s="17"/>
      <c r="F175" s="42"/>
      <c r="G175" s="17"/>
      <c r="H175" s="17"/>
      <c r="I175" s="42"/>
      <c r="J175" s="17"/>
      <c r="K175" s="17"/>
      <c r="L175" s="42"/>
      <c r="M175" s="17"/>
      <c r="N175" s="17"/>
      <c r="O175" s="42"/>
    </row>
    <row r="176" spans="1:702" x14ac:dyDescent="0.4">
      <c r="A176" s="23"/>
      <c r="B176" s="41"/>
      <c r="C176" s="17"/>
      <c r="D176" s="17"/>
      <c r="E176" s="17"/>
      <c r="F176" s="46"/>
      <c r="G176" s="17"/>
      <c r="H176" s="17"/>
      <c r="I176" s="46"/>
      <c r="J176" s="17"/>
      <c r="K176" s="17"/>
      <c r="L176" s="46"/>
      <c r="M176" s="17"/>
      <c r="N176" s="17"/>
      <c r="O176" s="46"/>
    </row>
    <row r="177" spans="1:701" ht="15.45" x14ac:dyDescent="0.4">
      <c r="A177" s="19"/>
      <c r="B177" s="37" t="s">
        <v>482</v>
      </c>
      <c r="C177" s="17"/>
      <c r="D177" s="17"/>
      <c r="E177" s="17"/>
      <c r="F177" s="47">
        <f>SUBTOTAL(109,F143:F176)</f>
        <v>0</v>
      </c>
      <c r="G177" s="17"/>
      <c r="H177" s="17"/>
      <c r="I177" s="47">
        <f>SUBTOTAL(109,I143:I176)</f>
        <v>0</v>
      </c>
      <c r="J177" s="17"/>
      <c r="K177" s="17"/>
      <c r="L177" s="47">
        <f>SUBTOTAL(109,L143:L176)</f>
        <v>0</v>
      </c>
      <c r="M177" s="17"/>
      <c r="N177" s="17"/>
      <c r="O177" s="47">
        <f>SUBTOTAL(109,O143:O176)</f>
        <v>0</v>
      </c>
      <c r="P177" s="18"/>
      <c r="ZY177" t="s">
        <v>483</v>
      </c>
    </row>
    <row r="178" spans="1:701" x14ac:dyDescent="0.4">
      <c r="A178" s="24"/>
      <c r="B178" s="25"/>
      <c r="C178" s="17"/>
      <c r="D178" s="17"/>
      <c r="E178" s="17"/>
      <c r="F178" s="42"/>
      <c r="G178" s="17"/>
      <c r="H178" s="17"/>
      <c r="I178" s="42"/>
      <c r="J178" s="17"/>
      <c r="K178" s="17"/>
      <c r="L178" s="42"/>
      <c r="M178" s="17"/>
      <c r="N178" s="17"/>
      <c r="O178" s="42"/>
    </row>
    <row r="179" spans="1:701" x14ac:dyDescent="0.4">
      <c r="A179" s="23"/>
      <c r="B179" s="41"/>
      <c r="C179" s="46"/>
      <c r="D179" s="46"/>
      <c r="E179" s="46"/>
      <c r="F179" s="46"/>
      <c r="G179" s="17"/>
      <c r="H179" s="46"/>
      <c r="I179" s="46"/>
      <c r="J179" s="17"/>
      <c r="K179" s="46"/>
      <c r="L179" s="46"/>
      <c r="M179" s="17"/>
      <c r="N179" s="46"/>
      <c r="O179" s="46"/>
      <c r="P179" s="18"/>
    </row>
    <row r="180" spans="1:701" x14ac:dyDescent="0.4">
      <c r="A180" s="25"/>
      <c r="B180" s="25"/>
      <c r="C180" s="25"/>
      <c r="D180" s="25"/>
      <c r="E180" s="25"/>
      <c r="F180" s="25"/>
      <c r="H180" s="25"/>
      <c r="I180" s="25"/>
      <c r="K180" s="25"/>
      <c r="L180" s="25"/>
      <c r="N180" s="25"/>
      <c r="O180" s="25"/>
    </row>
    <row r="181" spans="1:701" x14ac:dyDescent="0.4">
      <c r="A181" s="35"/>
      <c r="B181" t="s">
        <v>492</v>
      </c>
      <c r="C181" s="35"/>
      <c r="D181" s="35"/>
      <c r="E181" s="35"/>
      <c r="F181" s="57">
        <f>F12</f>
        <v>0</v>
      </c>
      <c r="H181" s="35"/>
      <c r="I181" s="57">
        <f>I12</f>
        <v>0</v>
      </c>
      <c r="K181" s="35"/>
      <c r="L181" s="57">
        <f>L12</f>
        <v>0</v>
      </c>
      <c r="N181" s="35"/>
      <c r="O181" s="57">
        <f>O12</f>
        <v>0</v>
      </c>
    </row>
    <row r="182" spans="1:701" x14ac:dyDescent="0.4">
      <c r="A182" s="35"/>
      <c r="B182" s="35" t="s">
        <v>493</v>
      </c>
      <c r="C182" s="35"/>
      <c r="D182" s="35"/>
      <c r="E182" s="35"/>
      <c r="F182" s="57">
        <f>F50</f>
        <v>0</v>
      </c>
      <c r="H182" s="35"/>
      <c r="I182" s="57">
        <f>I50</f>
        <v>0</v>
      </c>
      <c r="K182" s="35"/>
      <c r="L182" s="57">
        <f>L50</f>
        <v>0</v>
      </c>
      <c r="N182" s="35"/>
      <c r="O182" s="57">
        <f>O50</f>
        <v>0</v>
      </c>
    </row>
    <row r="183" spans="1:701" x14ac:dyDescent="0.4">
      <c r="A183" s="35"/>
      <c r="B183" s="35" t="s">
        <v>494</v>
      </c>
      <c r="C183" s="35"/>
      <c r="D183" s="35"/>
      <c r="E183" s="35"/>
      <c r="F183" s="57">
        <f>F62</f>
        <v>0</v>
      </c>
      <c r="H183" s="35"/>
      <c r="I183" s="57">
        <f>I62</f>
        <v>0</v>
      </c>
      <c r="K183" s="35"/>
      <c r="L183" s="57">
        <f>L62</f>
        <v>0</v>
      </c>
      <c r="N183" s="35"/>
      <c r="O183" s="57">
        <f>O62</f>
        <v>0</v>
      </c>
    </row>
    <row r="184" spans="1:701" x14ac:dyDescent="0.4">
      <c r="A184" s="35"/>
      <c r="B184" s="35" t="s">
        <v>495</v>
      </c>
      <c r="C184" s="35"/>
      <c r="D184" s="35"/>
      <c r="E184" s="35"/>
      <c r="F184" s="57">
        <f>F74</f>
        <v>0</v>
      </c>
      <c r="H184" s="35"/>
      <c r="I184" s="57">
        <f>I74</f>
        <v>0</v>
      </c>
      <c r="K184" s="35"/>
      <c r="L184" s="57">
        <f>L74</f>
        <v>0</v>
      </c>
      <c r="N184" s="35"/>
      <c r="O184" s="57">
        <f>O74</f>
        <v>0</v>
      </c>
    </row>
    <row r="185" spans="1:701" x14ac:dyDescent="0.4">
      <c r="A185" s="35"/>
      <c r="B185" s="35" t="s">
        <v>496</v>
      </c>
      <c r="C185" s="35"/>
      <c r="D185" s="35"/>
      <c r="E185" s="35"/>
      <c r="F185" s="57">
        <f>F86</f>
        <v>0</v>
      </c>
      <c r="H185" s="35"/>
      <c r="I185" s="57">
        <f>I86</f>
        <v>0</v>
      </c>
      <c r="K185" s="35"/>
      <c r="L185" s="57">
        <f>L86</f>
        <v>0</v>
      </c>
      <c r="N185" s="35"/>
      <c r="O185" s="57">
        <f>O86</f>
        <v>0</v>
      </c>
    </row>
    <row r="186" spans="1:701" x14ac:dyDescent="0.4">
      <c r="A186" s="35"/>
      <c r="B186" s="35" t="s">
        <v>497</v>
      </c>
      <c r="C186" s="35"/>
      <c r="D186" s="35"/>
      <c r="E186" s="35"/>
      <c r="F186" s="57">
        <f>F140</f>
        <v>0</v>
      </c>
      <c r="H186" s="35"/>
      <c r="I186" s="57">
        <f>I140</f>
        <v>0</v>
      </c>
      <c r="K186" s="35"/>
      <c r="L186" s="57">
        <f>L140</f>
        <v>0</v>
      </c>
      <c r="N186" s="35"/>
      <c r="O186" s="57">
        <f>O140</f>
        <v>0</v>
      </c>
    </row>
    <row r="187" spans="1:701" x14ac:dyDescent="0.4">
      <c r="A187" s="35"/>
      <c r="B187" s="49" t="s">
        <v>498</v>
      </c>
      <c r="C187" s="49"/>
      <c r="D187" s="49"/>
      <c r="E187" s="49"/>
      <c r="F187" s="58">
        <f>F177</f>
        <v>0</v>
      </c>
      <c r="G187" s="50"/>
      <c r="H187" s="49"/>
      <c r="I187" s="58">
        <f>I177</f>
        <v>0</v>
      </c>
      <c r="J187" s="50"/>
      <c r="K187" s="49"/>
      <c r="L187" s="58">
        <f>L177</f>
        <v>0</v>
      </c>
      <c r="M187" s="50"/>
      <c r="N187" s="49"/>
      <c r="O187" s="58">
        <f>O177</f>
        <v>0</v>
      </c>
    </row>
    <row r="188" spans="1:701" x14ac:dyDescent="0.4">
      <c r="A188" s="35"/>
      <c r="B188" s="35"/>
      <c r="C188" s="35"/>
      <c r="D188" s="35"/>
      <c r="E188" s="35"/>
      <c r="F188" s="35"/>
      <c r="H188" s="35"/>
      <c r="I188" s="35"/>
      <c r="K188" s="35"/>
      <c r="L188" s="35"/>
      <c r="N188" s="35"/>
      <c r="O188" s="35"/>
    </row>
    <row r="189" spans="1:701" x14ac:dyDescent="0.4">
      <c r="B189" s="26" t="s">
        <v>484</v>
      </c>
      <c r="F189" s="27">
        <f>I189+L189+O189</f>
        <v>0</v>
      </c>
      <c r="I189" s="27">
        <f>SUBTOTAL(109,I5:I179)</f>
        <v>0</v>
      </c>
      <c r="L189" s="27">
        <f>SUBTOTAL(109,L5:L179)</f>
        <v>0</v>
      </c>
      <c r="O189" s="27">
        <f>SUBTOTAL(109,O5:O179)</f>
        <v>0</v>
      </c>
      <c r="ZY189" t="s">
        <v>485</v>
      </c>
    </row>
    <row r="190" spans="1:701" x14ac:dyDescent="0.4">
      <c r="B190" s="26" t="s">
        <v>486</v>
      </c>
      <c r="F190" s="27"/>
      <c r="I190" s="27">
        <v>20</v>
      </c>
      <c r="L190" s="27">
        <v>10</v>
      </c>
      <c r="O190" s="27">
        <v>5.5</v>
      </c>
      <c r="ZY190" t="s">
        <v>487</v>
      </c>
    </row>
    <row r="191" spans="1:701" x14ac:dyDescent="0.4">
      <c r="B191" s="26" t="s">
        <v>488</v>
      </c>
      <c r="F191" s="27">
        <f>I191+L191+O191</f>
        <v>0</v>
      </c>
      <c r="I191" s="27">
        <f>(I189*I190)/100</f>
        <v>0</v>
      </c>
      <c r="L191" s="27">
        <f>(L189*L190)/100</f>
        <v>0</v>
      </c>
      <c r="O191" s="27">
        <f>(O189*O190)/100</f>
        <v>0</v>
      </c>
      <c r="ZY191" t="s">
        <v>489</v>
      </c>
    </row>
    <row r="192" spans="1:701" x14ac:dyDescent="0.4">
      <c r="B192" s="26" t="s">
        <v>490</v>
      </c>
      <c r="F192" s="27">
        <f>I192+L192+O192</f>
        <v>0</v>
      </c>
      <c r="I192" s="27">
        <f>I189+I191</f>
        <v>0</v>
      </c>
      <c r="L192" s="27">
        <f>L189+L191</f>
        <v>0</v>
      </c>
      <c r="O192" s="27">
        <f>O189+O191</f>
        <v>0</v>
      </c>
      <c r="ZY192" t="s">
        <v>491</v>
      </c>
    </row>
    <row r="193" spans="6:15" x14ac:dyDescent="0.4">
      <c r="F193" s="27"/>
      <c r="I193" s="27"/>
      <c r="L193" s="27"/>
      <c r="O193" s="27"/>
    </row>
  </sheetData>
  <sheetProtection algorithmName="SHA-512" hashValue="uJONxCESRPi0FZFbWWa1htW1Wu0paebIgIj6VS/hIDP1LGz/UxaFYesnCJLCz+CuUj65YK6KwfkH5ebfgMKYjg==" saltValue="uwEN7bEC9kysR31JuWA4vQ==" spinCount="100000" sheet="1" objects="1" scenarios="1" selectLockedCells="1"/>
  <mergeCells count="5">
    <mergeCell ref="D2:F2"/>
    <mergeCell ref="H2:I2"/>
    <mergeCell ref="K2:L2"/>
    <mergeCell ref="N2:O2"/>
    <mergeCell ref="A1:O1"/>
  </mergeCells>
  <printOptions horizontalCentered="1"/>
  <pageMargins left="0.15748031496062992" right="0.15748031496062992" top="0.15748031496062992" bottom="0.46" header="0.74803149606299213" footer="0.2"/>
  <pageSetup paperSize="9" scale="86" fitToHeight="0" orientation="landscape" r:id="rId1"/>
  <headerFooter>
    <oddFooter>&amp;CPRO - Etabli par SOVEBAT - 07/05/2025&amp;R&amp;P/&amp;N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N°04 ETANCHEITE</vt:lpstr>
      <vt:lpstr>'Lot N°04 ETANCHEITE'!Impression_des_titres</vt:lpstr>
      <vt:lpstr>'Lot N°04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Dessin5</dc:creator>
  <cp:lastModifiedBy>Sébastien Champion</cp:lastModifiedBy>
  <cp:lastPrinted>2025-05-07T12:39:23Z</cp:lastPrinted>
  <dcterms:created xsi:type="dcterms:W3CDTF">2025-05-07T09:07:34Z</dcterms:created>
  <dcterms:modified xsi:type="dcterms:W3CDTF">2025-05-07T13:13:41Z</dcterms:modified>
</cp:coreProperties>
</file>